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1735" windowHeight="13230" activeTab="0"/>
  </bookViews>
  <sheets>
    <sheet name="BUDGET" sheetId="1" r:id="rId1"/>
  </sheets>
  <definedNames>
    <definedName name="Z_8254C06C_5766_4CB9_8F0F_D34AFA9874B7_.wvu.FilterData" localSheetId="0" hidden="1">'BUDGET'!$D$1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8" authorId="0">
      <text>
        <r>
          <rPr>
            <sz val="10"/>
            <color rgb="FF000000"/>
            <rFont val="Arial"/>
            <family val="0"/>
          </rPr>
          <t>Non sono ammissibili e iscrivibili a budget spese per la manutenzione ordinaria e straordinaria di immobili, i costi sostenuti per imposte e tasse (salvo, con riguardo all'IVA, il caso in cui il soggetto che ha sostenuto la spesa dichiari di non poterla recuperare e/o imposte/tasse direttamente connesse alle attività progettuali), spese legali e spese bancarie
======</t>
        </r>
      </text>
    </comment>
    <comment ref="A56" authorId="0">
      <text>
        <r>
          <rPr>
            <sz val="10"/>
            <color rgb="FF000000"/>
            <rFont val="Arial"/>
            <family val="0"/>
          </rPr>
          <t>non sono in ogni caso ammissibili spese relative a sedi / locali che coincidono con la casa di abitazione del legale rappresentante o di membri del CDA
======</t>
        </r>
      </text>
    </comment>
  </commentList>
</comments>
</file>

<file path=xl/sharedStrings.xml><?xml version="1.0" encoding="utf-8"?>
<sst xmlns="http://schemas.openxmlformats.org/spreadsheetml/2006/main" count="102" uniqueCount="88">
  <si>
    <t xml:space="preserve">Città di Torino
Avviso Pubblico "Circoscrizioni, Che Spettacolo... dal Vivo! 2024"
ALLEGATO 4/1 - BUDGET MACRO PROGETTI                                                                                        </t>
  </si>
  <si>
    <t>DENOMINAZIONE DEL PROGETTO</t>
  </si>
  <si>
    <t>SOGGETTO PROPONENTE / CAPOFILA</t>
  </si>
  <si>
    <r>
      <rPr>
        <b/>
        <sz val="12"/>
        <color indexed="8"/>
        <rFont val="Calibri"/>
        <family val="0"/>
      </rPr>
      <t xml:space="preserve">CAPOFILA / PARTNER
</t>
    </r>
    <r>
      <rPr>
        <b/>
        <i/>
        <sz val="12"/>
        <color indexed="8"/>
        <rFont val="Calibri"/>
        <family val="0"/>
      </rPr>
      <t>(compilare solo in caso di partenariato)</t>
    </r>
  </si>
  <si>
    <t>QUOTA SPESA ASSEGNATA</t>
  </si>
  <si>
    <t xml:space="preserve">Capofila - DENOMINAZIONE </t>
  </si>
  <si>
    <t xml:space="preserve">Partner - DENOMINAZIONE </t>
  </si>
  <si>
    <r>
      <rPr>
        <b/>
        <sz val="12"/>
        <color indexed="8"/>
        <rFont val="Calibri"/>
        <family val="0"/>
      </rPr>
      <t xml:space="preserve">TOTALE COSTO PROGETTO
</t>
    </r>
    <r>
      <rPr>
        <b/>
        <i/>
        <sz val="12"/>
        <color indexed="9"/>
        <rFont val="Calibri"/>
        <family val="0"/>
      </rPr>
      <t>il totale deve coindicidere con il totale costi sotto riportato (A+B)</t>
    </r>
  </si>
  <si>
    <t>COSTI</t>
  </si>
  <si>
    <t>IMPORTI</t>
  </si>
  <si>
    <t xml:space="preserve">A) COSTI DIRETTI </t>
  </si>
  <si>
    <t>le voci segnalate qui di seguito sono esemplificative, indicative e suscettibili di modifiche a cura del soggetto proponente / capofila / partner</t>
  </si>
  <si>
    <t>A1) SPESE PER PERSONALE ARTISTICO, TECNICO E ORGANIZZATIVO</t>
  </si>
  <si>
    <t>PREVENTIVO</t>
  </si>
  <si>
    <t xml:space="preserve">A1.1 Compenso direzione artistica </t>
  </si>
  <si>
    <t xml:space="preserve">A1.2 Compensi del personale artistico e relativi oneri fiscali, previdenziali e assistenziali </t>
  </si>
  <si>
    <t>A1.3 Compensi del personale tecnico e relativi oneri fiscali, previdenziali e assistenziali</t>
  </si>
  <si>
    <t>A1.4 Compensi di relatori/docenti e relativi oneri fiscali, previdenziali e assistenziali</t>
  </si>
  <si>
    <t>A1.5 Compensi del personale organizzativo e relativi oneri fiscali, previdenziali e assistenziali</t>
  </si>
  <si>
    <t xml:space="preserve">A1.6 Compensi ai Giovani beneficiari dell'accompagnamento alla professionalità </t>
  </si>
  <si>
    <t>A1.7 Altri costi per personale - SPECIFICARE</t>
  </si>
  <si>
    <t xml:space="preserve">SUBTOTALE A1) </t>
  </si>
  <si>
    <t>A2) SPESE PER ACQUISIZIONE DI SERVIZI</t>
  </si>
  <si>
    <t xml:space="preserve">A2.1 Cachet Compagnie                                                                                                                                                           </t>
  </si>
  <si>
    <t>A2.2 Acquisto servizi vari per allestimento spettacolo/i</t>
  </si>
  <si>
    <t>A2.3 Noleggi di attrezzature tecniche</t>
  </si>
  <si>
    <t xml:space="preserve">A2.4 Affitto della sede di spettacolo </t>
  </si>
  <si>
    <r>
      <rPr>
        <sz val="11"/>
        <color indexed="23"/>
        <rFont val="Calibri"/>
        <family val="0"/>
      </rPr>
      <t xml:space="preserve">A2.5 Comunicazione e Promozione
</t>
    </r>
    <r>
      <rPr>
        <sz val="11"/>
        <color indexed="10"/>
        <rFont val="Calibri"/>
        <family val="0"/>
      </rPr>
      <t>(Spese connesse al sito internet ammissibili solo per aggiornamenti straordinari legati all’evento)</t>
    </r>
  </si>
  <si>
    <r>
      <rPr>
        <sz val="11"/>
        <color indexed="23"/>
        <rFont val="Calibri"/>
        <family val="0"/>
      </rPr>
      <t xml:space="preserve">A2.6 Spese per relazioni pubbliche e convegni 
</t>
    </r>
    <r>
      <rPr>
        <sz val="11"/>
        <color indexed="10"/>
        <rFont val="Calibri"/>
        <family val="0"/>
      </rPr>
      <t>(ammissibili nella misura massima del 2% dell’importo complessivo del progetto)</t>
    </r>
    <r>
      <rPr>
        <sz val="11"/>
        <color indexed="23"/>
        <rFont val="Calibri"/>
        <family val="0"/>
      </rPr>
      <t xml:space="preserve">
</t>
    </r>
  </si>
  <si>
    <t>A2.7 Costi Diritti e SIAE in relazione ad attività di spettacolo</t>
  </si>
  <si>
    <r>
      <rPr>
        <sz val="11"/>
        <color indexed="23"/>
        <rFont val="Calibri"/>
        <family val="0"/>
      </rPr>
      <t xml:space="preserve">A2.8 Spese per alloggio, viaggio e trasporto per artisti, staff, tecnici 
</t>
    </r>
    <r>
      <rPr>
        <sz val="11"/>
        <color indexed="10"/>
        <rFont val="Calibri"/>
        <family val="0"/>
      </rPr>
      <t>(alberghi fino alla cat. 3 stelle e treni/aerei fino alla 2a classe/cat. Economy) - ammissibili nella misura massima del 10% del budget totale</t>
    </r>
  </si>
  <si>
    <r>
      <rPr>
        <sz val="11"/>
        <color indexed="23"/>
        <rFont val="Calibri"/>
        <family val="0"/>
      </rPr>
      <t xml:space="preserve">A2.9 Spese pasti
</t>
    </r>
    <r>
      <rPr>
        <sz val="11"/>
        <color indexed="10"/>
        <rFont val="Calibri"/>
        <family val="0"/>
      </rPr>
      <t>(ammissibili nella misura massima di Euro 1.500,00)</t>
    </r>
  </si>
  <si>
    <t>A2.10 Altri costi per acquisizione di servizi - SPECIFICARE</t>
  </si>
  <si>
    <t>SUBTOTALE A2)</t>
  </si>
  <si>
    <t>A3) SPESE PER ACQUISIZIONE DI BENI</t>
  </si>
  <si>
    <r>
      <rPr>
        <sz val="11"/>
        <color indexed="23"/>
        <rFont val="Calibri"/>
        <family val="0"/>
      </rPr>
      <t xml:space="preserve">A3.1 Acquisto beni vari per allestimento spettacolo/i 
</t>
    </r>
    <r>
      <rPr>
        <sz val="11"/>
        <color indexed="10"/>
        <rFont val="Calibri"/>
        <family val="0"/>
      </rPr>
      <t>(l'acquisto di beni mobili durevoli e inventariabili è ammesso nella misura massima di euro 20.000,00)</t>
    </r>
  </si>
  <si>
    <t xml:space="preserve">A3.2 Altre spese per acquisizione beni - SPECIFICARE </t>
  </si>
  <si>
    <t>SUBTOTALE A3)</t>
  </si>
  <si>
    <t>TOTALE COSTI DIRETTI A)</t>
  </si>
  <si>
    <r>
      <rPr>
        <b/>
        <sz val="14"/>
        <color indexed="8"/>
        <rFont val="Calibri"/>
        <family val="0"/>
      </rPr>
      <t>B) COSTI INDIRETTI E GENERALI RIFERITI,</t>
    </r>
    <r>
      <rPr>
        <b/>
        <sz val="14"/>
        <color indexed="9"/>
        <rFont val="Calibri"/>
        <family val="0"/>
      </rPr>
      <t xml:space="preserve"> IN QUOTA PARTE, </t>
    </r>
    <r>
      <rPr>
        <b/>
        <sz val="14"/>
        <color indexed="8"/>
        <rFont val="Calibri"/>
        <family val="0"/>
      </rPr>
      <t>ALLA PROPOSTA PROGETTUALE</t>
    </r>
  </si>
  <si>
    <t>B1) COSTI AMMINISTRATIVI (PERSONALE, ACQUISIZIONE DI BENI E SERVIZI)</t>
  </si>
  <si>
    <t xml:space="preserve">B1.1 Compensi personale amministrativo e relativi oneri fiscali, previdenziali, assistenziali </t>
  </si>
  <si>
    <t>B1.2 Compensi a terzi (commercialista, fiscalista, notaio ecc… )</t>
  </si>
  <si>
    <r>
      <rPr>
        <sz val="11"/>
        <color indexed="23"/>
        <rFont val="Calibri"/>
        <family val="0"/>
      </rPr>
      <t xml:space="preserve">B1.3 Acquisto beni inventariabili 
</t>
    </r>
    <r>
      <rPr>
        <sz val="11"/>
        <color indexed="10"/>
        <rFont val="Calibri"/>
        <family val="0"/>
      </rPr>
      <t>(quota ammortamento secondo tabella ministeriale e periodo di imputazione progetto - ammissibili in misura non superiore a 1.000,00 euro)</t>
    </r>
  </si>
  <si>
    <t xml:space="preserve">B1.4 Acquisto beni di consumo </t>
  </si>
  <si>
    <t>B1.5 Altro - SPECIFICARE</t>
  </si>
  <si>
    <t>SUBTOTALE B1)</t>
  </si>
  <si>
    <t>B2) CANONI E UTENZE VARIE</t>
  </si>
  <si>
    <t xml:space="preserve">B2.1 Affitto della sede del soggetto proponente / capofila / partner </t>
  </si>
  <si>
    <t xml:space="preserve">B2.2 Utenze: acqua, elettricità, riscaldamento, telefono </t>
  </si>
  <si>
    <r>
      <rPr>
        <b/>
        <sz val="12"/>
        <color indexed="8"/>
        <rFont val="Calibri"/>
        <family val="0"/>
      </rPr>
      <t xml:space="preserve">SUBTOTALE B2)
</t>
    </r>
    <r>
      <rPr>
        <b/>
        <i/>
        <sz val="12"/>
        <color indexed="10"/>
        <rFont val="Calibri"/>
        <family val="0"/>
      </rPr>
      <t>non superiori al 5% del valore del progetto totale</t>
    </r>
  </si>
  <si>
    <r>
      <rPr>
        <b/>
        <sz val="14"/>
        <color indexed="8"/>
        <rFont val="Calibri"/>
        <family val="0"/>
      </rPr>
      <t xml:space="preserve">TOTALE COSTI INDIRETTI B)
</t>
    </r>
    <r>
      <rPr>
        <b/>
        <i/>
        <sz val="12"/>
        <color indexed="9"/>
        <rFont val="Calibri"/>
        <family val="0"/>
      </rPr>
      <t>I costi indiretti e generali non possono superare il 20% delle spese complessive &gt;&gt;&gt;</t>
    </r>
  </si>
  <si>
    <r>
      <rPr>
        <b/>
        <sz val="14"/>
        <color indexed="8"/>
        <rFont val="Calibri"/>
        <family val="0"/>
      </rPr>
      <t xml:space="preserve">TOTALE COSTI (A+B) 
</t>
    </r>
    <r>
      <rPr>
        <b/>
        <i/>
        <sz val="12"/>
        <color indexed="9"/>
        <rFont val="Calibri"/>
        <family val="0"/>
      </rPr>
      <t>il totale non può essere inferiore ad Euro 80.773,75</t>
    </r>
  </si>
  <si>
    <t>ENTRATE</t>
  </si>
  <si>
    <t>C) CONTRIBUTI</t>
  </si>
  <si>
    <t>C1. Contributi di altri enti privati (specificare enti)</t>
  </si>
  <si>
    <t xml:space="preserve">C2. Contributi di altri enti pubblici (specificare enti) </t>
  </si>
  <si>
    <t>TOTALE C)</t>
  </si>
  <si>
    <t>D) INCASSI</t>
  </si>
  <si>
    <t>D1. Biglietti e Abbonamenti</t>
  </si>
  <si>
    <t>D2. Altro (specificare)</t>
  </si>
  <si>
    <t>TOTALE D)</t>
  </si>
  <si>
    <t>E) RISORSE PROPRIE</t>
  </si>
  <si>
    <t>E1. Quote associative (solo se finalizzate al progetto candidato)</t>
  </si>
  <si>
    <t>E2. Contribuzioni straordinarie degli associati</t>
  </si>
  <si>
    <t>E3. Quote di iscrizione e frequenza (corsi e concorsi)</t>
  </si>
  <si>
    <t>E4. Erogazioni liberali</t>
  </si>
  <si>
    <t>E5. Risorse proprie</t>
  </si>
  <si>
    <t>TOTALE E)</t>
  </si>
  <si>
    <t>TOTALE ENTRATE (C+D+E)</t>
  </si>
  <si>
    <t>RIEPILOGO GENERALE</t>
  </si>
  <si>
    <t>TOTALE COSTI</t>
  </si>
  <si>
    <t xml:space="preserve">TOTALE ENTRATE </t>
  </si>
  <si>
    <t>CONTRIBUTO RICHIESTO ALLA CITTÀ</t>
  </si>
  <si>
    <t>LA DIFFERENZA DEVE ESSERE PARI A ZERO &gt;&gt;&gt;</t>
  </si>
  <si>
    <r>
      <rPr>
        <b/>
        <sz val="11"/>
        <color indexed="9"/>
        <rFont val="Calibri"/>
        <family val="0"/>
      </rPr>
      <t xml:space="preserve">DA COMPILARE, CONVERTIRE IN PDF E SOTTOSCRIVERE </t>
    </r>
    <r>
      <rPr>
        <b/>
        <sz val="11"/>
        <color indexed="10"/>
        <rFont val="Calibri"/>
        <family val="0"/>
      </rPr>
      <t xml:space="preserve">(PENA ESCLUSIONE) </t>
    </r>
    <r>
      <rPr>
        <b/>
        <sz val="11"/>
        <color indexed="9"/>
        <rFont val="Calibri"/>
        <family val="0"/>
      </rPr>
      <t>CON FIRMA DIGITALE A CURA DEL LEGALE RAPPRESENTANTE DEL SOGGETTO PROPONENTE / CAPOFILA.  INOLTRARE ANCHE FILE EXCEL</t>
    </r>
  </si>
  <si>
    <t>CHECK PARAMETRI DI BANDO</t>
  </si>
  <si>
    <t>VERIFICA</t>
  </si>
  <si>
    <t>Totale quote partenariato pari al totale costi</t>
  </si>
  <si>
    <t>A2.6 Spese per relazioni pubbliche e convegni</t>
  </si>
  <si>
    <t>A2.8 Spese per alloggio, viaggio e trasporto per artisti, staff, tecnici</t>
  </si>
  <si>
    <t>A2.9 Spese pasti</t>
  </si>
  <si>
    <r>
      <rPr>
        <sz val="11"/>
        <color indexed="8"/>
        <rFont val="Calibri"/>
        <family val="0"/>
      </rPr>
      <t>A3.1 Allestimento spettacolo/i</t>
    </r>
    <r>
      <rPr>
        <sz val="11"/>
        <color indexed="8"/>
        <rFont val="Calibri"/>
        <family val="0"/>
      </rPr>
      <t xml:space="preserve"> (beni inventariabili)</t>
    </r>
  </si>
  <si>
    <t>B1.3 Acquisto beni inventariabili</t>
  </si>
  <si>
    <t>SUBTOTALE B2)</t>
  </si>
  <si>
    <t>Totale Costi Indiretti B)</t>
  </si>
  <si>
    <t>Totale Costi pari almeno a 80.773,75€</t>
  </si>
  <si>
    <r>
      <rPr>
        <sz val="11"/>
        <color indexed="8"/>
        <rFont val="Calibri"/>
        <family val="0"/>
      </rPr>
      <t>Cofinanziamento del progetto</t>
    </r>
    <r>
      <rPr>
        <sz val="11"/>
        <color indexed="10"/>
        <rFont val="Calibri"/>
        <family val="0"/>
      </rPr>
      <t xml:space="preserve"> </t>
    </r>
    <r>
      <rPr>
        <sz val="11"/>
        <color indexed="8"/>
        <rFont val="Calibri"/>
        <family val="0"/>
      </rPr>
      <t>pari almeno al 20%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</si>
</sst>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"/>
    <numFmt numFmtId="165" formatCode="_-* #,##0.00\ [$€-410]_-;\-* #,##0.00\ [$€-410]_-;_-* \-??\ [$€-410]_-;_-@"/>
    <numFmt numFmtId="166" formatCode="[$€-2]\ #,##0.00"/>
    <numFmt numFmtId="167" formatCode="_-* #,##0.00\ [$€-410]_-;\-* #,##0.00\ [$€-410]_-;_-* &quot;-&quot;??\ [$€-410]_-;_-@"/>
  </numFmts>
  <fonts count="88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0"/>
    </font>
    <font>
      <sz val="9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9"/>
      <name val="Calibri"/>
      <family val="0"/>
    </font>
    <font>
      <b/>
      <sz val="12"/>
      <color indexed="8"/>
      <name val="Calibri"/>
      <family val="0"/>
    </font>
    <font>
      <sz val="11"/>
      <color indexed="23"/>
      <name val="Calibri"/>
      <family val="0"/>
    </font>
    <font>
      <sz val="9"/>
      <color indexed="9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Roboto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b/>
      <sz val="10"/>
      <color indexed="63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0"/>
    </font>
    <font>
      <b/>
      <sz val="11"/>
      <color indexed="2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i/>
      <sz val="12"/>
      <color indexed="8"/>
      <name val="Calibri"/>
      <family val="0"/>
    </font>
    <font>
      <b/>
      <i/>
      <sz val="12"/>
      <color indexed="9"/>
      <name val="Calibri"/>
      <family val="0"/>
    </font>
    <font>
      <b/>
      <sz val="14"/>
      <color indexed="9"/>
      <name val="Calibri"/>
      <family val="0"/>
    </font>
    <font>
      <b/>
      <i/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11"/>
      <color rgb="FF000000"/>
      <name val="Arial"/>
      <family val="0"/>
    </font>
    <font>
      <sz val="10"/>
      <color theme="0"/>
      <name val="Calibri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b/>
      <sz val="20"/>
      <color theme="0"/>
      <name val="Calibri"/>
      <family val="0"/>
    </font>
    <font>
      <b/>
      <sz val="12"/>
      <color theme="1"/>
      <name val="Calibri"/>
      <family val="0"/>
    </font>
    <font>
      <sz val="11"/>
      <color rgb="FF808080"/>
      <name val="Calibri"/>
      <family val="0"/>
    </font>
    <font>
      <sz val="9"/>
      <color rgb="FF000000"/>
      <name val="Calibri"/>
      <family val="0"/>
    </font>
    <font>
      <sz val="9"/>
      <color theme="0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  <font>
      <sz val="11"/>
      <color rgb="FF666666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0"/>
      <color rgb="FF333333"/>
      <name val="Calibri"/>
      <family val="0"/>
    </font>
    <font>
      <b/>
      <sz val="12"/>
      <color rgb="FF000000"/>
      <name val="Calibri"/>
      <family val="0"/>
    </font>
    <font>
      <b/>
      <sz val="12"/>
      <color rgb="FF333333"/>
      <name val="Calibri"/>
      <family val="0"/>
    </font>
    <font>
      <sz val="11"/>
      <color theme="1"/>
      <name val="Calibri"/>
      <family val="0"/>
    </font>
    <font>
      <b/>
      <sz val="11"/>
      <color rgb="FF808080"/>
      <name val="Calibri"/>
      <family val="0"/>
    </font>
    <font>
      <sz val="9"/>
      <color rgb="FFFFFFFF"/>
      <name val="Calibri"/>
      <family val="0"/>
    </font>
    <font>
      <b/>
      <sz val="14"/>
      <color rgb="FF000000"/>
      <name val="Calibri"/>
      <family val="0"/>
    </font>
    <font>
      <sz val="11"/>
      <color rgb="FF000000"/>
      <name val="Calibri"/>
      <family val="0"/>
    </font>
    <font>
      <sz val="11"/>
      <color rgb="FFFF0000"/>
      <name val="Calibri"/>
      <family val="0"/>
    </font>
    <font>
      <sz val="10"/>
      <color rgb="FF000000"/>
      <name val="Roboto"/>
      <family val="0"/>
    </font>
    <font>
      <b/>
      <sz val="11"/>
      <color rgb="FFFFFFFF"/>
      <name val="Calibri"/>
      <family val="0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60" fillId="0" borderId="10" xfId="0" applyFont="1" applyBorder="1" applyAlignment="1">
      <alignment/>
    </xf>
    <xf numFmtId="0" fontId="61" fillId="0" borderId="11" xfId="0" applyFont="1" applyBorder="1" applyAlignment="1">
      <alignment horizontal="right"/>
    </xf>
    <xf numFmtId="0" fontId="62" fillId="0" borderId="0" xfId="0" applyFont="1" applyAlignment="1">
      <alignment horizontal="left"/>
    </xf>
    <xf numFmtId="0" fontId="63" fillId="33" borderId="12" xfId="0" applyFont="1" applyFill="1" applyBorder="1" applyAlignment="1">
      <alignment horizontal="right" vertical="center"/>
    </xf>
    <xf numFmtId="49" fontId="64" fillId="33" borderId="13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/>
    </xf>
    <xf numFmtId="164" fontId="69" fillId="0" borderId="14" xfId="0" applyNumberFormat="1" applyFont="1" applyBorder="1" applyAlignment="1">
      <alignment horizontal="right" vertical="center" wrapText="1"/>
    </xf>
    <xf numFmtId="0" fontId="67" fillId="35" borderId="10" xfId="0" applyFont="1" applyFill="1" applyBorder="1" applyAlignment="1">
      <alignment horizontal="right" vertical="center" wrapText="1"/>
    </xf>
    <xf numFmtId="165" fontId="67" fillId="35" borderId="13" xfId="0" applyNumberFormat="1" applyFont="1" applyFill="1" applyBorder="1" applyAlignment="1">
      <alignment horizontal="right" vertical="center" wrapText="1"/>
    </xf>
    <xf numFmtId="0" fontId="70" fillId="0" borderId="0" xfId="0" applyFont="1" applyAlignment="1">
      <alignment vertical="center"/>
    </xf>
    <xf numFmtId="0" fontId="65" fillId="36" borderId="15" xfId="0" applyFont="1" applyFill="1" applyBorder="1" applyAlignment="1">
      <alignment horizontal="center" vertical="center" wrapText="1"/>
    </xf>
    <xf numFmtId="0" fontId="66" fillId="37" borderId="16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7" fillId="34" borderId="14" xfId="0" applyFont="1" applyFill="1" applyBorder="1" applyAlignment="1">
      <alignment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/>
    </xf>
    <xf numFmtId="0" fontId="67" fillId="38" borderId="13" xfId="0" applyFont="1" applyFill="1" applyBorder="1" applyAlignment="1">
      <alignment horizontal="right" vertical="center" wrapText="1"/>
    </xf>
    <xf numFmtId="164" fontId="72" fillId="38" borderId="14" xfId="0" applyNumberFormat="1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/>
    </xf>
    <xf numFmtId="0" fontId="68" fillId="39" borderId="0" xfId="0" applyFont="1" applyFill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10" fontId="72" fillId="34" borderId="14" xfId="0" applyNumberFormat="1" applyFont="1" applyFill="1" applyBorder="1" applyAlignment="1">
      <alignment horizontal="center" vertical="center" wrapText="1"/>
    </xf>
    <xf numFmtId="166" fontId="72" fillId="38" borderId="14" xfId="0" applyNumberFormat="1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right" vertical="center" wrapText="1"/>
    </xf>
    <xf numFmtId="165" fontId="74" fillId="35" borderId="13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horizontal="center" vertical="top" wrapText="1"/>
    </xf>
    <xf numFmtId="0" fontId="68" fillId="0" borderId="13" xfId="0" applyFont="1" applyBorder="1" applyAlignment="1">
      <alignment vertical="center"/>
    </xf>
    <xf numFmtId="0" fontId="68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vertical="center"/>
    </xf>
    <xf numFmtId="0" fontId="67" fillId="38" borderId="13" xfId="0" applyFont="1" applyFill="1" applyBorder="1" applyAlignment="1">
      <alignment horizontal="right" vertical="center" wrapText="1"/>
    </xf>
    <xf numFmtId="0" fontId="74" fillId="35" borderId="13" xfId="0" applyFont="1" applyFill="1" applyBorder="1" applyAlignment="1">
      <alignment horizontal="right" vertical="center" wrapText="1"/>
    </xf>
    <xf numFmtId="0" fontId="74" fillId="36" borderId="13" xfId="0" applyFont="1" applyFill="1" applyBorder="1" applyAlignment="1">
      <alignment horizontal="right" vertical="center" wrapText="1"/>
    </xf>
    <xf numFmtId="165" fontId="71" fillId="36" borderId="13" xfId="0" applyNumberFormat="1" applyFont="1" applyFill="1" applyBorder="1" applyAlignment="1">
      <alignment vertical="center"/>
    </xf>
    <xf numFmtId="0" fontId="65" fillId="40" borderId="13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74" fillId="41" borderId="14" xfId="0" applyFont="1" applyFill="1" applyBorder="1" applyAlignment="1">
      <alignment vertical="center" wrapText="1"/>
    </xf>
    <xf numFmtId="0" fontId="72" fillId="41" borderId="13" xfId="0" applyFont="1" applyFill="1" applyBorder="1" applyAlignment="1">
      <alignment horizontal="center" vertical="center" wrapText="1"/>
    </xf>
    <xf numFmtId="165" fontId="69" fillId="0" borderId="13" xfId="0" applyNumberFormat="1" applyFont="1" applyBorder="1" applyAlignment="1">
      <alignment horizontal="right" vertical="center" wrapText="1"/>
    </xf>
    <xf numFmtId="0" fontId="62" fillId="0" borderId="0" xfId="0" applyFont="1" applyAlignment="1">
      <alignment vertical="center"/>
    </xf>
    <xf numFmtId="0" fontId="67" fillId="42" borderId="13" xfId="0" applyFont="1" applyFill="1" applyBorder="1" applyAlignment="1">
      <alignment horizontal="right" vertical="center" wrapText="1"/>
    </xf>
    <xf numFmtId="165" fontId="67" fillId="42" borderId="13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vertical="center"/>
    </xf>
    <xf numFmtId="0" fontId="74" fillId="41" borderId="13" xfId="0" applyFont="1" applyFill="1" applyBorder="1" applyAlignment="1">
      <alignment horizontal="left" vertical="center" wrapText="1"/>
    </xf>
    <xf numFmtId="0" fontId="76" fillId="41" borderId="13" xfId="0" applyFont="1" applyFill="1" applyBorder="1" applyAlignment="1">
      <alignment horizontal="center" vertical="center" wrapText="1"/>
    </xf>
    <xf numFmtId="0" fontId="77" fillId="42" borderId="13" xfId="0" applyFont="1" applyFill="1" applyBorder="1" applyAlignment="1">
      <alignment horizontal="right" vertical="center" wrapText="1"/>
    </xf>
    <xf numFmtId="165" fontId="78" fillId="42" borderId="17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/>
    </xf>
    <xf numFmtId="0" fontId="74" fillId="41" borderId="13" xfId="0" applyFont="1" applyFill="1" applyBorder="1" applyAlignment="1">
      <alignment vertical="center"/>
    </xf>
    <xf numFmtId="0" fontId="68" fillId="0" borderId="13" xfId="0" applyFont="1" applyBorder="1" applyAlignment="1">
      <alignment vertical="center" wrapText="1"/>
    </xf>
    <xf numFmtId="165" fontId="78" fillId="42" borderId="13" xfId="0" applyNumberFormat="1" applyFont="1" applyFill="1" applyBorder="1" applyAlignment="1">
      <alignment horizontal="right" vertical="center" wrapText="1"/>
    </xf>
    <xf numFmtId="0" fontId="74" fillId="40" borderId="13" xfId="0" applyFont="1" applyFill="1" applyBorder="1" applyAlignment="1">
      <alignment horizontal="right" vertical="center" wrapText="1"/>
    </xf>
    <xf numFmtId="165" fontId="74" fillId="40" borderId="13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43" borderId="10" xfId="0" applyFont="1" applyFill="1" applyBorder="1" applyAlignment="1">
      <alignment horizontal="center" vertical="center"/>
    </xf>
    <xf numFmtId="0" fontId="67" fillId="43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 vertical="center" wrapText="1"/>
    </xf>
    <xf numFmtId="165" fontId="79" fillId="0" borderId="13" xfId="0" applyNumberFormat="1" applyFont="1" applyBorder="1" applyAlignment="1">
      <alignment vertical="center" wrapText="1"/>
    </xf>
    <xf numFmtId="0" fontId="67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/>
    </xf>
    <xf numFmtId="165" fontId="79" fillId="0" borderId="13" xfId="0" applyNumberFormat="1" applyFont="1" applyBorder="1" applyAlignment="1">
      <alignment vertical="center" wrapText="1"/>
    </xf>
    <xf numFmtId="167" fontId="80" fillId="0" borderId="13" xfId="0" applyNumberFormat="1" applyFont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82" fillId="44" borderId="13" xfId="0" applyFont="1" applyFill="1" applyBorder="1" applyAlignment="1">
      <alignment horizontal="center" vertical="center"/>
    </xf>
    <xf numFmtId="0" fontId="83" fillId="45" borderId="13" xfId="0" applyFont="1" applyFill="1" applyBorder="1" applyAlignment="1">
      <alignment horizontal="left" vertical="center" wrapText="1"/>
    </xf>
    <xf numFmtId="0" fontId="77" fillId="45" borderId="13" xfId="0" applyFont="1" applyFill="1" applyBorder="1" applyAlignment="1">
      <alignment horizontal="center" vertical="center"/>
    </xf>
    <xf numFmtId="0" fontId="83" fillId="45" borderId="13" xfId="0" applyFont="1" applyFill="1" applyBorder="1" applyAlignment="1">
      <alignment vertical="center" wrapText="1"/>
    </xf>
    <xf numFmtId="0" fontId="77" fillId="45" borderId="13" xfId="0" applyFont="1" applyFill="1" applyBorder="1" applyAlignment="1">
      <alignment horizontal="center" vertical="center"/>
    </xf>
    <xf numFmtId="0" fontId="84" fillId="45" borderId="13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74" fillId="35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0" fontId="85" fillId="3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86" fillId="4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2</xdr:col>
      <xdr:colOff>209550</xdr:colOff>
      <xdr:row>0</xdr:row>
      <xdr:rowOff>581025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0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9"/>
  <sheetViews>
    <sheetView showGridLines="0" tabSelected="1" zoomScalePageLayoutView="0" workbookViewId="0" topLeftCell="A49">
      <selection activeCell="B16" sqref="B16"/>
    </sheetView>
  </sheetViews>
  <sheetFormatPr defaultColWidth="12.57421875" defaultRowHeight="15" customHeight="1"/>
  <cols>
    <col min="1" max="1" width="109.00390625" style="0" customWidth="1"/>
    <col min="2" max="2" width="21.421875" style="0" customWidth="1"/>
    <col min="3" max="3" width="4.57421875" style="0" customWidth="1"/>
    <col min="4" max="4" width="9.140625" style="0" customWidth="1"/>
    <col min="5" max="24" width="8.00390625" style="0" customWidth="1"/>
  </cols>
  <sheetData>
    <row r="1" spans="1:21" ht="63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5" customHeight="1">
      <c r="A2" s="79" t="s">
        <v>0</v>
      </c>
      <c r="B2" s="8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9.5" customHeight="1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>
      <c r="A4" s="4" t="s">
        <v>2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16" ht="36.75" customHeight="1">
      <c r="A6" s="9" t="s">
        <v>3</v>
      </c>
      <c r="B6" s="10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5.5" customHeight="1">
      <c r="A7" s="11" t="s">
        <v>5</v>
      </c>
      <c r="B7" s="12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5.5" customHeight="1">
      <c r="A8" s="11" t="s">
        <v>6</v>
      </c>
      <c r="B8" s="12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5.5" customHeight="1">
      <c r="A9" s="11" t="s">
        <v>6</v>
      </c>
      <c r="B9" s="12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5.5" customHeight="1">
      <c r="A10" s="11" t="s">
        <v>6</v>
      </c>
      <c r="B10" s="12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5.5" customHeight="1">
      <c r="A11" s="11" t="s">
        <v>6</v>
      </c>
      <c r="B11" s="12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5.5" customHeight="1">
      <c r="A12" s="11" t="s">
        <v>6</v>
      </c>
      <c r="B12" s="12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5.5" customHeight="1">
      <c r="A13" s="11" t="s">
        <v>6</v>
      </c>
      <c r="B13" s="12"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5.5" customHeight="1">
      <c r="A14" s="11" t="s">
        <v>6</v>
      </c>
      <c r="B14" s="12"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42.75" customHeight="1">
      <c r="A15" s="13" t="s">
        <v>7</v>
      </c>
      <c r="B15" s="14">
        <f>SUM(B7:B14)</f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1" ht="25.5" customHeight="1">
      <c r="A16" s="15"/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25.5" customHeight="1">
      <c r="A17" s="16" t="s">
        <v>8</v>
      </c>
      <c r="B17" s="17" t="s">
        <v>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2" ht="18" customHeight="1">
      <c r="A18" s="81" t="s">
        <v>10</v>
      </c>
      <c r="B18" s="82"/>
      <c r="C18" s="8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25.5" customHeight="1">
      <c r="A19" s="85" t="s">
        <v>11</v>
      </c>
      <c r="B19" s="86"/>
      <c r="C19" s="8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22.5" customHeight="1">
      <c r="A20" s="19" t="s">
        <v>12</v>
      </c>
      <c r="B20" s="20" t="s">
        <v>13</v>
      </c>
      <c r="C20" s="8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9.5" customHeight="1">
      <c r="A21" s="11" t="s">
        <v>14</v>
      </c>
      <c r="B21" s="12">
        <v>0</v>
      </c>
      <c r="C21" s="8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9.5" customHeight="1">
      <c r="A22" s="21" t="s">
        <v>15</v>
      </c>
      <c r="B22" s="12">
        <v>0</v>
      </c>
      <c r="C22" s="8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9.5" customHeight="1">
      <c r="A23" s="21" t="s">
        <v>16</v>
      </c>
      <c r="B23" s="12">
        <v>0</v>
      </c>
      <c r="C23" s="8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9.5" customHeight="1">
      <c r="A24" s="22" t="s">
        <v>17</v>
      </c>
      <c r="B24" s="12">
        <v>0</v>
      </c>
      <c r="C24" s="8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9.5" customHeight="1">
      <c r="A25" s="21" t="s">
        <v>18</v>
      </c>
      <c r="B25" s="12">
        <v>0</v>
      </c>
      <c r="C25" s="8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9.5" customHeight="1">
      <c r="A26" s="11" t="s">
        <v>19</v>
      </c>
      <c r="B26" s="12">
        <v>0</v>
      </c>
      <c r="C26" s="8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1.75" customHeight="1">
      <c r="A27" s="23" t="s">
        <v>20</v>
      </c>
      <c r="B27" s="12">
        <v>0</v>
      </c>
      <c r="C27" s="8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1.75" customHeight="1">
      <c r="A28" s="24" t="s">
        <v>21</v>
      </c>
      <c r="B28" s="25">
        <f>SUM(B21:B27)</f>
        <v>0</v>
      </c>
      <c r="C28" s="8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25.5" customHeight="1">
      <c r="A29" s="26" t="s">
        <v>22</v>
      </c>
      <c r="B29" s="27" t="s">
        <v>13</v>
      </c>
      <c r="C29" s="8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9.5" customHeight="1">
      <c r="A30" s="11" t="s">
        <v>23</v>
      </c>
      <c r="B30" s="12">
        <v>0</v>
      </c>
      <c r="C30" s="8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9.5" customHeight="1">
      <c r="A31" s="28" t="s">
        <v>24</v>
      </c>
      <c r="B31" s="12">
        <v>0</v>
      </c>
      <c r="C31" s="8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9.5" customHeight="1">
      <c r="A32" s="11" t="s">
        <v>25</v>
      </c>
      <c r="B32" s="12">
        <v>0</v>
      </c>
      <c r="C32" s="8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9.5" customHeight="1">
      <c r="A33" s="11" t="s">
        <v>26</v>
      </c>
      <c r="B33" s="12">
        <v>0</v>
      </c>
      <c r="C33" s="8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1.5" customHeight="1">
      <c r="A34" s="21" t="s">
        <v>27</v>
      </c>
      <c r="B34" s="12">
        <v>0</v>
      </c>
      <c r="C34" s="8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28.5" customHeight="1">
      <c r="A35" s="22" t="s">
        <v>28</v>
      </c>
      <c r="B35" s="12">
        <v>0</v>
      </c>
      <c r="C35" s="8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7.25" customHeight="1">
      <c r="A36" s="29" t="s">
        <v>29</v>
      </c>
      <c r="B36" s="12">
        <v>0</v>
      </c>
      <c r="C36" s="8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28.5" customHeight="1">
      <c r="A37" s="22" t="s">
        <v>30</v>
      </c>
      <c r="B37" s="12">
        <v>0</v>
      </c>
      <c r="C37" s="8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2.25" customHeight="1">
      <c r="A38" s="28" t="s">
        <v>31</v>
      </c>
      <c r="B38" s="12">
        <v>0</v>
      </c>
      <c r="C38" s="8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9.5" customHeight="1">
      <c r="A39" s="30" t="s">
        <v>32</v>
      </c>
      <c r="B39" s="12">
        <v>0</v>
      </c>
      <c r="C39" s="8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9.5" customHeight="1">
      <c r="A40" s="24" t="s">
        <v>33</v>
      </c>
      <c r="B40" s="25">
        <f>SUM(B30:B39)</f>
        <v>0</v>
      </c>
      <c r="C40" s="8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9.5" customHeight="1">
      <c r="A41" s="26" t="s">
        <v>34</v>
      </c>
      <c r="B41" s="31"/>
      <c r="C41" s="8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0.75" customHeight="1">
      <c r="A42" s="28" t="s">
        <v>35</v>
      </c>
      <c r="B42" s="12">
        <v>0</v>
      </c>
      <c r="C42" s="8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9.5" customHeight="1">
      <c r="A43" s="28" t="s">
        <v>36</v>
      </c>
      <c r="B43" s="12">
        <v>0</v>
      </c>
      <c r="C43" s="8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9.5" customHeight="1">
      <c r="A44" s="24" t="s">
        <v>37</v>
      </c>
      <c r="B44" s="32">
        <f>SUM(B42:B43)</f>
        <v>0</v>
      </c>
      <c r="C44" s="8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9.5" customHeight="1">
      <c r="A45" s="33" t="s">
        <v>38</v>
      </c>
      <c r="B45" s="34">
        <f>SUM(B28,B40,B44)</f>
        <v>0</v>
      </c>
      <c r="C45" s="8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9.5" customHeight="1">
      <c r="A46" s="87"/>
      <c r="B46" s="84"/>
      <c r="C46" s="3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9.5" customHeight="1">
      <c r="A47" s="88" t="s">
        <v>39</v>
      </c>
      <c r="B47" s="80"/>
      <c r="C47" s="3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9.5" customHeight="1">
      <c r="A48" s="26" t="s">
        <v>40</v>
      </c>
      <c r="B48" s="27" t="s">
        <v>13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9.5" customHeight="1">
      <c r="A49" s="36" t="s">
        <v>41</v>
      </c>
      <c r="B49" s="12"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9.5" customHeight="1">
      <c r="A50" s="37" t="s">
        <v>42</v>
      </c>
      <c r="B50" s="12"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0.75" customHeight="1">
      <c r="A51" s="37" t="s">
        <v>43</v>
      </c>
      <c r="B51" s="12"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9.5" customHeight="1">
      <c r="A52" s="36" t="s">
        <v>44</v>
      </c>
      <c r="B52" s="12">
        <v>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9.5" customHeight="1">
      <c r="A53" s="38" t="s">
        <v>45</v>
      </c>
      <c r="B53" s="12">
        <v>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9.5" customHeight="1">
      <c r="A54" s="24" t="s">
        <v>46</v>
      </c>
      <c r="B54" s="25">
        <f>SUM(B49:B53)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9.5" customHeight="1">
      <c r="A55" s="26" t="s">
        <v>47</v>
      </c>
      <c r="B55" s="27" t="s">
        <v>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9.5" customHeight="1">
      <c r="A56" s="37" t="s">
        <v>48</v>
      </c>
      <c r="B56" s="12"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9.5" customHeight="1">
      <c r="A57" s="36" t="s">
        <v>49</v>
      </c>
      <c r="B57" s="12">
        <v>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1.5" customHeight="1">
      <c r="A58" s="39" t="s">
        <v>50</v>
      </c>
      <c r="B58" s="25">
        <f>SUM(B56:B57)</f>
        <v>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8.25" customHeight="1">
      <c r="A59" s="40" t="s">
        <v>51</v>
      </c>
      <c r="B59" s="34">
        <f>SUM(B54,B58)</f>
        <v>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45" customHeight="1">
      <c r="A60" s="41" t="s">
        <v>52</v>
      </c>
      <c r="B60" s="42">
        <f>SUM(B59,B45)</f>
        <v>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21" customHeight="1">
      <c r="A61" s="87"/>
      <c r="B61" s="8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25.5" customHeight="1">
      <c r="A62" s="43" t="s">
        <v>53</v>
      </c>
      <c r="B62" s="44" t="s">
        <v>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9.5" customHeight="1">
      <c r="A63" s="45" t="s">
        <v>54</v>
      </c>
      <c r="B63" s="46" t="s">
        <v>13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9.5" customHeight="1">
      <c r="A64" s="11" t="s">
        <v>55</v>
      </c>
      <c r="B64" s="47">
        <v>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ht="19.5" customHeight="1">
      <c r="A65" s="11" t="s">
        <v>56</v>
      </c>
      <c r="B65" s="47">
        <v>0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ht="19.5" customHeight="1">
      <c r="A66" s="49" t="s">
        <v>57</v>
      </c>
      <c r="B66" s="50">
        <f>SUM(B64:B65)</f>
        <v>0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9.5" customHeight="1">
      <c r="A67" s="52" t="s">
        <v>58</v>
      </c>
      <c r="B67" s="53" t="s">
        <v>13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9.5" customHeight="1">
      <c r="A68" s="21" t="s">
        <v>59</v>
      </c>
      <c r="B68" s="47"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9.5" customHeight="1">
      <c r="A69" s="21" t="s">
        <v>60</v>
      </c>
      <c r="B69" s="47">
        <v>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9.5" customHeight="1">
      <c r="A70" s="54" t="s">
        <v>61</v>
      </c>
      <c r="B70" s="55">
        <f>SUM(B68:B69)</f>
        <v>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9.5" customHeight="1">
      <c r="A71" s="57" t="s">
        <v>62</v>
      </c>
      <c r="B71" s="46" t="s">
        <v>13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9.5" customHeight="1">
      <c r="A72" s="58" t="s">
        <v>63</v>
      </c>
      <c r="B72" s="47">
        <v>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9.5" customHeight="1">
      <c r="A73" s="38" t="s">
        <v>64</v>
      </c>
      <c r="B73" s="47">
        <v>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9.5" customHeight="1">
      <c r="A74" s="38" t="s">
        <v>65</v>
      </c>
      <c r="B74" s="47">
        <v>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9.5" customHeight="1">
      <c r="A75" s="38" t="s">
        <v>66</v>
      </c>
      <c r="B75" s="47">
        <v>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9.5" customHeight="1">
      <c r="A76" s="38" t="s">
        <v>67</v>
      </c>
      <c r="B76" s="47">
        <v>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9.5" customHeight="1">
      <c r="A77" s="54" t="s">
        <v>68</v>
      </c>
      <c r="B77" s="59">
        <f>SUM(B72:B76)</f>
        <v>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9.5" customHeight="1">
      <c r="A78" s="60" t="s">
        <v>69</v>
      </c>
      <c r="B78" s="61">
        <f>SUM(B66+B70+B77)</f>
        <v>0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ht="27.75" customHeight="1">
      <c r="A79" s="62"/>
      <c r="B79" s="63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ht="21.75" customHeight="1">
      <c r="A80" s="64" t="s">
        <v>70</v>
      </c>
      <c r="B80" s="65" t="s">
        <v>13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ht="21.75" customHeight="1">
      <c r="A81" s="66" t="s">
        <v>71</v>
      </c>
      <c r="B81" s="67">
        <f>B60</f>
        <v>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21.75" customHeight="1">
      <c r="A82" s="68" t="s">
        <v>72</v>
      </c>
      <c r="B82" s="67">
        <f>B78</f>
        <v>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3.75" customHeight="1">
      <c r="A83" s="69" t="s">
        <v>73</v>
      </c>
      <c r="B83" s="70">
        <v>64619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ht="24" customHeight="1">
      <c r="A84" s="69" t="s">
        <v>74</v>
      </c>
      <c r="B84" s="71">
        <f>SUM(B81-B82-B83)</f>
        <v>-64619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9" customHeight="1">
      <c r="A85" s="89" t="s">
        <v>75</v>
      </c>
      <c r="B85" s="9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29.25" customHeight="1">
      <c r="A86" s="72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26.25" customHeight="1">
      <c r="A87" s="73" t="s">
        <v>76</v>
      </c>
      <c r="B87" s="73" t="s">
        <v>77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>
      <c r="A88" s="74" t="s">
        <v>78</v>
      </c>
      <c r="B88" s="75" t="str">
        <f>IF(B15=B81,"OK","ERRATO")</f>
        <v>OK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>
      <c r="A89" s="74" t="s">
        <v>79</v>
      </c>
      <c r="B89" s="75" t="str">
        <f>IF(B35&lt;=B81*0.02,"OK","ERRATO")</f>
        <v>OK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>
      <c r="A90" s="74" t="s">
        <v>80</v>
      </c>
      <c r="B90" s="75" t="str">
        <f>IF(B37&lt;=B81*0.1,"OK","ERRATO")</f>
        <v>OK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>
      <c r="A91" s="74" t="s">
        <v>81</v>
      </c>
      <c r="B91" s="75" t="str">
        <f>IF(B38&lt;=1500,"OK","ERRATO")</f>
        <v>OK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>
      <c r="A92" s="76" t="s">
        <v>82</v>
      </c>
      <c r="B92" s="75" t="str">
        <f>IF(B42&lt;=20000,"OK","ERRATO")</f>
        <v>OK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>
      <c r="A93" s="76" t="s">
        <v>83</v>
      </c>
      <c r="B93" s="75" t="str">
        <f>IF(B51&lt;=1000,"OK","ERRATO")</f>
        <v>OK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>
      <c r="A94" s="76" t="s">
        <v>84</v>
      </c>
      <c r="B94" s="75" t="str">
        <f>IF(B58&lt;=B81*0.05,"OK","ERRATO")</f>
        <v>OK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6.5" customHeight="1">
      <c r="A95" s="76" t="s">
        <v>85</v>
      </c>
      <c r="B95" s="75" t="str">
        <f>IF(B59&lt;=B81*0.2,"OK","ERRATO")</f>
        <v>OK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6.5" customHeight="1">
      <c r="A96" s="76" t="s">
        <v>86</v>
      </c>
      <c r="B96" s="77" t="str">
        <f>IF(B60&gt;=80773.75,"OK","ERRATO")</f>
        <v>ERRATO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>
      <c r="A97" s="78" t="s">
        <v>87</v>
      </c>
      <c r="B97" s="77" t="str">
        <f>IF(B78&gt;=B81*0.2,"OK","ERRATO")</f>
        <v>OK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.75">
      <c r="A98" s="15"/>
      <c r="B98" s="15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3.5" customHeight="1">
      <c r="A99" s="15"/>
      <c r="B99" s="15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3.5" customHeight="1">
      <c r="A100" s="15"/>
      <c r="B100" s="15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3.5" customHeight="1">
      <c r="A101" s="15"/>
      <c r="B101" s="15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3.5" customHeight="1">
      <c r="A102" s="15"/>
      <c r="B102" s="15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3.5" customHeight="1">
      <c r="A103" s="15"/>
      <c r="B103" s="15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3.5" customHeight="1">
      <c r="A104" s="15"/>
      <c r="B104" s="15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3.5" customHeight="1">
      <c r="A105" s="15"/>
      <c r="B105" s="15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3.5" customHeight="1">
      <c r="A106" s="15"/>
      <c r="B106" s="15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3.5" customHeight="1">
      <c r="A107" s="15"/>
      <c r="B107" s="15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3.5" customHeight="1">
      <c r="A108" s="15"/>
      <c r="B108" s="15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3.5" customHeight="1">
      <c r="A109" s="15"/>
      <c r="B109" s="15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3.5" customHeight="1">
      <c r="A110" s="15"/>
      <c r="B110" s="15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3.5" customHeight="1">
      <c r="A111" s="15"/>
      <c r="B111" s="15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3.5" customHeight="1">
      <c r="A112" s="15"/>
      <c r="B112" s="15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3.5" customHeight="1">
      <c r="A113" s="15"/>
      <c r="B113" s="15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3.5" customHeight="1">
      <c r="A114" s="15"/>
      <c r="B114" s="15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3.5" customHeight="1">
      <c r="A115" s="15"/>
      <c r="B115" s="15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3.5" customHeight="1">
      <c r="A116" s="15"/>
      <c r="B116" s="15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3.5" customHeight="1">
      <c r="A117" s="15"/>
      <c r="B117" s="15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3.5" customHeight="1">
      <c r="A118" s="15"/>
      <c r="B118" s="15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3.5" customHeight="1">
      <c r="A119" s="15"/>
      <c r="B119" s="15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3.5" customHeight="1">
      <c r="A120" s="15"/>
      <c r="B120" s="15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3.5" customHeight="1">
      <c r="A121" s="15"/>
      <c r="B121" s="15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3.5" customHeight="1">
      <c r="A122" s="15"/>
      <c r="B122" s="15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3.5" customHeight="1">
      <c r="A123" s="15"/>
      <c r="B123" s="15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3.5" customHeight="1">
      <c r="A124" s="15"/>
      <c r="B124" s="1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3.5" customHeight="1">
      <c r="A125" s="15"/>
      <c r="B125" s="15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3.5" customHeight="1">
      <c r="A126" s="15"/>
      <c r="B126" s="15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3.5" customHeight="1">
      <c r="A127" s="15"/>
      <c r="B127" s="15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3.5" customHeight="1">
      <c r="A128" s="15"/>
      <c r="B128" s="15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3.5" customHeight="1">
      <c r="A129" s="15"/>
      <c r="B129" s="1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3.5" customHeight="1">
      <c r="A130" s="15"/>
      <c r="B130" s="15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3.5" customHeight="1">
      <c r="A131" s="15"/>
      <c r="B131" s="15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3.5" customHeight="1">
      <c r="A132" s="15"/>
      <c r="B132" s="15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3.5" customHeight="1">
      <c r="A133" s="15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3.5" customHeight="1">
      <c r="A134" s="15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3.5" customHeight="1">
      <c r="A135" s="15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3.5" customHeight="1">
      <c r="A136" s="15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3.5" customHeight="1">
      <c r="A137" s="15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3.5" customHeight="1">
      <c r="A138" s="15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3.5" customHeight="1">
      <c r="A139" s="15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3.5" customHeight="1">
      <c r="A140" s="15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3.5" customHeight="1">
      <c r="A141" s="15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3.5" customHeight="1">
      <c r="A142" s="15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3.5" customHeight="1">
      <c r="A143" s="15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3.5" customHeight="1">
      <c r="A144" s="15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3.5" customHeight="1">
      <c r="A145" s="15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3.5" customHeight="1">
      <c r="A146" s="15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3.5" customHeight="1">
      <c r="A147" s="15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3.5" customHeight="1">
      <c r="A148" s="15"/>
      <c r="B148" s="15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3.5" customHeight="1">
      <c r="A149" s="15"/>
      <c r="B149" s="15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3.5" customHeight="1">
      <c r="A150" s="15"/>
      <c r="B150" s="15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3.5" customHeight="1">
      <c r="A151" s="15"/>
      <c r="B151" s="15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3.5" customHeight="1">
      <c r="A152" s="15"/>
      <c r="B152" s="15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3.5" customHeight="1">
      <c r="A153" s="15"/>
      <c r="B153" s="15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3.5" customHeight="1">
      <c r="A154" s="15"/>
      <c r="B154" s="15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3.5" customHeight="1">
      <c r="A155" s="15"/>
      <c r="B155" s="15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3.5" customHeight="1">
      <c r="A156" s="15"/>
      <c r="B156" s="15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3.5" customHeight="1">
      <c r="A157" s="15"/>
      <c r="B157" s="15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3.5" customHeight="1">
      <c r="A158" s="15"/>
      <c r="B158" s="15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3.5" customHeight="1">
      <c r="A159" s="15"/>
      <c r="B159" s="15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3.5" customHeight="1">
      <c r="A160" s="15"/>
      <c r="B160" s="15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3.5" customHeight="1">
      <c r="A161" s="15"/>
      <c r="B161" s="15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3.5" customHeight="1">
      <c r="A162" s="15"/>
      <c r="B162" s="15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3.5" customHeight="1">
      <c r="A163" s="15"/>
      <c r="B163" s="15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3.5" customHeight="1">
      <c r="A164" s="15"/>
      <c r="B164" s="15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3.5" customHeight="1">
      <c r="A165" s="15"/>
      <c r="B165" s="15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3.5" customHeight="1">
      <c r="A166" s="15"/>
      <c r="B166" s="15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3.5" customHeight="1">
      <c r="A167" s="15"/>
      <c r="B167" s="15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3.5" customHeight="1">
      <c r="A168" s="15"/>
      <c r="B168" s="15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3.5" customHeight="1">
      <c r="A169" s="15"/>
      <c r="B169" s="15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3.5" customHeight="1">
      <c r="A170" s="15"/>
      <c r="B170" s="15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3.5" customHeight="1">
      <c r="A171" s="15"/>
      <c r="B171" s="15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3.5" customHeight="1">
      <c r="A172" s="15"/>
      <c r="B172" s="15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3.5" customHeight="1">
      <c r="A173" s="15"/>
      <c r="B173" s="15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3.5" customHeight="1">
      <c r="A174" s="15"/>
      <c r="B174" s="15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3.5" customHeight="1">
      <c r="A175" s="15"/>
      <c r="B175" s="15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3.5" customHeight="1">
      <c r="A176" s="15"/>
      <c r="B176" s="15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3.5" customHeight="1">
      <c r="A177" s="15"/>
      <c r="B177" s="15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3.5" customHeight="1">
      <c r="A178" s="15"/>
      <c r="B178" s="15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3.5" customHeight="1">
      <c r="A179" s="15"/>
      <c r="B179" s="15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3.5" customHeight="1">
      <c r="A180" s="15"/>
      <c r="B180" s="15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3.5" customHeight="1">
      <c r="A181" s="15"/>
      <c r="B181" s="15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3.5" customHeight="1">
      <c r="A182" s="15"/>
      <c r="B182" s="15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3.5" customHeight="1">
      <c r="A183" s="15"/>
      <c r="B183" s="15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3.5" customHeight="1">
      <c r="A184" s="15"/>
      <c r="B184" s="15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3.5" customHeight="1">
      <c r="A185" s="15"/>
      <c r="B185" s="15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3.5" customHeight="1">
      <c r="A186" s="15"/>
      <c r="B186" s="15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3.5" customHeight="1">
      <c r="A187" s="15"/>
      <c r="B187" s="15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3.5" customHeight="1">
      <c r="A188" s="15"/>
      <c r="B188" s="15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3.5" customHeight="1">
      <c r="A189" s="15"/>
      <c r="B189" s="15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3.5" customHeight="1">
      <c r="A190" s="15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3.5" customHeight="1">
      <c r="A191" s="15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5:22" ht="13.5" customHeight="1"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5:22" ht="13.5" customHeight="1"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5:22" ht="13.5" customHeight="1"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5:22" ht="13.5" customHeight="1"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5:22" ht="13.5" customHeight="1"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5:22" ht="13.5" customHeight="1"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5:22" ht="13.5" customHeight="1"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5:22" ht="13.5" customHeight="1"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5:22" ht="13.5" customHeight="1"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5:22" ht="13.5" customHeight="1"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5:22" ht="13.5" customHeight="1"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5:22" ht="13.5" customHeight="1"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5:22" ht="13.5" customHeight="1"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5:22" ht="13.5" customHeight="1"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5:22" ht="13.5" customHeight="1"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5:22" ht="13.5" customHeight="1"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5:22" ht="13.5" customHeight="1"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5:22" ht="13.5" customHeight="1"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5:22" ht="13.5" customHeight="1"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5:22" ht="13.5" customHeight="1"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5:22" ht="13.5" customHeight="1"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5:22" ht="13.5" customHeight="1"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5:22" ht="13.5" customHeight="1"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5:22" ht="13.5" customHeight="1"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5:22" ht="13.5" customHeight="1"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5:22" ht="13.5" customHeight="1"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5:22" ht="13.5" customHeight="1"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5:22" ht="13.5" customHeight="1"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5:22" ht="13.5" customHeight="1"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5:22" ht="13.5" customHeight="1"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5:22" ht="13.5" customHeight="1"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5:22" ht="13.5" customHeight="1"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5:22" ht="13.5" customHeight="1"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5:22" ht="13.5" customHeight="1"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5:22" ht="13.5" customHeight="1"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5:22" ht="13.5" customHeight="1"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5:22" ht="13.5" customHeight="1"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5:22" ht="13.5" customHeight="1"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5:22" ht="13.5" customHeight="1"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5:22" ht="13.5" customHeight="1"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5:22" ht="13.5" customHeight="1"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5:22" ht="13.5" customHeight="1"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5:22" ht="13.5" customHeight="1"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5:22" ht="13.5" customHeight="1"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5:22" ht="13.5" customHeight="1"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5:22" ht="13.5" customHeight="1"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5:22" ht="13.5" customHeight="1"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5:22" ht="13.5" customHeight="1"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5:22" ht="13.5" customHeight="1"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5:22" ht="13.5" customHeight="1"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5:22" ht="13.5" customHeight="1"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5:22" ht="13.5" customHeight="1"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5:22" ht="13.5" customHeight="1"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5:22" ht="13.5" customHeight="1"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5:22" ht="13.5" customHeight="1"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5:22" ht="13.5" customHeight="1"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5:22" ht="13.5" customHeight="1"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5:22" ht="13.5" customHeight="1"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5:22" ht="13.5" customHeight="1"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5:22" ht="13.5" customHeight="1"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5:22" ht="13.5" customHeight="1"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5:22" ht="13.5" customHeight="1"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5:22" ht="13.5" customHeight="1"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5:22" ht="13.5" customHeight="1"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5:22" ht="13.5" customHeight="1"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5:22" ht="13.5" customHeight="1"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5:22" ht="13.5" customHeight="1"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5:22" ht="13.5" customHeight="1"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5:22" ht="13.5" customHeight="1"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5:22" ht="13.5" customHeight="1"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5:22" ht="13.5" customHeight="1"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5:22" ht="13.5" customHeight="1"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5:22" ht="13.5" customHeight="1"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5:22" ht="13.5" customHeight="1"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5:22" ht="13.5" customHeight="1"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5:22" ht="13.5" customHeight="1"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5:22" ht="13.5" customHeight="1"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5:22" ht="13.5" customHeight="1"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5:22" ht="13.5" customHeight="1"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5:22" ht="13.5" customHeight="1"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5:22" ht="13.5" customHeight="1"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5:22" ht="13.5" customHeight="1"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5:22" ht="13.5" customHeight="1"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5:22" ht="13.5" customHeight="1"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5:22" ht="13.5" customHeight="1"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5:22" ht="13.5" customHeight="1"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5:22" ht="13.5" customHeight="1"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5:22" ht="13.5" customHeight="1"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5:22" ht="13.5" customHeight="1"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5:22" ht="13.5" customHeight="1"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5:22" ht="13.5" customHeight="1"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5:22" ht="13.5" customHeight="1"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5:22" ht="13.5" customHeight="1"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5:22" ht="13.5" customHeight="1"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5:22" ht="13.5" customHeight="1"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5:22" ht="13.5" customHeight="1"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5:22" ht="13.5" customHeight="1"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5:22" ht="13.5" customHeight="1"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sheetProtection/>
  <mergeCells count="8">
    <mergeCell ref="A47:B47"/>
    <mergeCell ref="A61:B61"/>
    <mergeCell ref="A85:B85"/>
    <mergeCell ref="A2:B2"/>
    <mergeCell ref="A18:B18"/>
    <mergeCell ref="C18:C45"/>
    <mergeCell ref="A19:B19"/>
    <mergeCell ref="A46:B46"/>
  </mergeCells>
  <conditionalFormatting sqref="B84">
    <cfRule type="cellIs" priority="1" dxfId="0" operator="lessThan">
      <formula>0</formula>
    </cfRule>
  </conditionalFormatting>
  <conditionalFormatting sqref="B84">
    <cfRule type="cellIs" priority="2" dxfId="0" operator="greaterThan">
      <formula>0</formula>
    </cfRule>
  </conditionalFormatting>
  <conditionalFormatting sqref="B84">
    <cfRule type="cellIs" priority="3" dxfId="0" operator="greaterThan">
      <formula>" -   € "</formula>
    </cfRule>
  </conditionalFormatting>
  <dataValidations count="1">
    <dataValidation type="decimal" operator="equal" allowBlank="1" showInputMessage="1" prompt=" -  - " sqref="B84">
      <formula1>0</formula1>
    </dataValidation>
  </dataValidations>
  <printOptions/>
  <pageMargins left="0.7" right="0.7" top="0.75" bottom="0.75" header="0" footer="0"/>
  <pageSetup fitToHeight="0" fitToWidth="1" horizontalDpi="600" verticalDpi="600" orientation="landscape"/>
  <headerFooter>
    <oddHeader>&amp;CALLEGATO B - BILANCIO SINTETICO DI PROGETTO</oddHead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Barello</dc:creator>
  <cp:keywords/>
  <dc:description/>
  <cp:lastModifiedBy>RAMONA GIANCASPERO</cp:lastModifiedBy>
  <dcterms:created xsi:type="dcterms:W3CDTF">2018-03-02T11:28:44Z</dcterms:created>
  <dcterms:modified xsi:type="dcterms:W3CDTF">2024-03-01T13:18:47Z</dcterms:modified>
  <cp:category/>
  <cp:version/>
  <cp:contentType/>
  <cp:contentStatus/>
</cp:coreProperties>
</file>