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1" yWindow="65521" windowWidth="15600" windowHeight="6900" activeTab="0"/>
  </bookViews>
  <sheets>
    <sheet name="Modello" sheetId="1" r:id="rId1"/>
  </sheets>
  <definedNames>
    <definedName name="_xlnm.Print_Area" localSheetId="0">'Modello'!$A$1:$R$69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<sst xmlns="http://schemas.openxmlformats.org/spreadsheetml/2006/main" count="1109" uniqueCount="646">
  <si>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</si>
  <si>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</si>
  <si>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</si>
  <si>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</si>
  <si>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</si>
  <si>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</si>
  <si>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</si>
  <si>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</si>
  <si>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</si>
  <si>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</si>
  <si>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</si>
  <si>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</si>
  <si>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</si>
  <si>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</si>
  <si>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</si>
  <si>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</si>
  <si>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</si>
  <si>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</si>
  <si>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</si>
  <si>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</si>
  <si>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</si>
  <si>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</si>
  <si>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</si>
  <si>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</si>
  <si>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</si>
  <si>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</si>
  <si>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</si>
  <si>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</si>
  <si>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</si>
  <si>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</si>
  <si>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</si>
  <si>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TOTALE AREA</t>
  </si>
  <si>
    <t>LEGENDA NOTE:</t>
  </si>
  <si>
    <t>8307685689</t>
  </si>
  <si>
    <t>4745/2019 - M.S. Fabbricati comunali e circoscrizionali Circ. 2-8 - Magazzini e Autorimesse</t>
  </si>
  <si>
    <t>EDILMAR srl</t>
  </si>
  <si>
    <t>SIAL srl</t>
  </si>
  <si>
    <t>11: I LAVORI NON HANNO AVUTO CONCRETO INIZIO</t>
  </si>
  <si>
    <t>865149605B</t>
  </si>
  <si>
    <t>4809/2020 - M.S. ex Curia Maxima via C. d'Appello, 16 e P.zza P. di città, 7 - Anno 2020</t>
  </si>
  <si>
    <t>EDILCIDO srl</t>
  </si>
  <si>
    <t>86759368DF</t>
  </si>
  <si>
    <t xml:space="preserve">4843/2020 - Restauro monumenti, fontane monumentali ed opere d'arte contemporanea </t>
  </si>
  <si>
    <t>A.T.I. CLAMAR di Bongiorno Calogero / Riccardi Giovanni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</si>
  <si>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</si>
  <si>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</si>
  <si>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</si>
  <si>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</si>
  <si>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</si>
  <si>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</si>
  <si>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A.T.I. QUINTINO COSTRUZIONI spa /RAVA &amp; C. srl</t>
  </si>
  <si>
    <t>8692227CA0</t>
  </si>
  <si>
    <t>4677/2020 - Manutenzione straordinaria  edifici di interesse culturale,  interventi di conservazione, restauro e messa a norma - Anno 2020</t>
  </si>
  <si>
    <t>8588831F8B</t>
  </si>
  <si>
    <t>4808/2020 - M.S. Palazzo Civico e fabbricati comunali Circ. 1 - Anno 2020</t>
  </si>
  <si>
    <t>Soc. DE CICCO srl</t>
  </si>
  <si>
    <t>8687503245</t>
  </si>
  <si>
    <t>4714/2020 - M.S. Sedi Polizia Municipale, Caserme e Commissariati - Lotto 1 - Anno 2020</t>
  </si>
  <si>
    <t>CREA.MI.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</si>
  <si>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</si>
  <si>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</si>
  <si>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</si>
  <si>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</si>
  <si>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</si>
  <si>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4</t>
  </si>
  <si>
    <t>F.lli IORIO srl</t>
  </si>
  <si>
    <t>8831771FF9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</si>
  <si>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</si>
  <si>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</si>
  <si>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</si>
  <si>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</si>
  <si>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</si>
  <si>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</si>
  <si>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>4837/2022 - Manutenzione ordinaria edifici comunali anno 2022 - Lotto 3</t>
  </si>
  <si>
    <t>8831763961</t>
  </si>
  <si>
    <t>CUDIA IMPIANTI srl di CUDIA F.</t>
  </si>
  <si>
    <t>4837/2022 - Manutenzione ordinaria edifici comunali anno 2022 - Lotto 1</t>
  </si>
  <si>
    <t>8831749DD2</t>
  </si>
  <si>
    <t>PROGE srl</t>
  </si>
  <si>
    <t>9070285BF5</t>
  </si>
  <si>
    <t>PROGETTI COSTRUZIONI E SICUREZZA srl (PCS srl)</t>
  </si>
  <si>
    <t>4703/2021 - Lavori di M.S. bonifiche e demolizioni edifici comunali dismessi, degradati e altri immobili - Anno 2021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</si>
  <si>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</si>
  <si>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</si>
  <si>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</si>
  <si>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 xml:space="preserve">COMPENSAZIONE PREZZI art. 26 D.L. 50/2022 </t>
  </si>
  <si>
    <t>VENEZIA srl</t>
  </si>
  <si>
    <t>-</t>
  </si>
  <si>
    <t>912613767E</t>
  </si>
  <si>
    <t>4717/2021 - M.S. Palazzo Civico e Fabbricati Com.li Circ. 1 - Anno 2021</t>
  </si>
  <si>
    <t>4995_MO236002 - Manutenzione ordinaria Edifici per la Cultura, Monumenti e Fontane monumentali - Anno 2023 - Lotto 2</t>
  </si>
  <si>
    <t xml:space="preserve">4995_MO236001 - Manutenzione ordinaria Edifici per la Cultura, Monumenti e Fontane monumentali - Anno 2023 - Lotto 1 </t>
  </si>
  <si>
    <t>9406242474</t>
  </si>
  <si>
    <t>9406407C9B</t>
  </si>
  <si>
    <t>CREA.MI.srl</t>
  </si>
  <si>
    <t>C.G.V. srl</t>
  </si>
  <si>
    <t>13</t>
  </si>
  <si>
    <t>9232889508</t>
  </si>
  <si>
    <t xml:space="preserve">4521/2021 - M.S. Edifici di interesse culturale interventi di conservazione e messa a norma </t>
  </si>
  <si>
    <t>SP COSTRUZIONI srl</t>
  </si>
  <si>
    <t>11</t>
  </si>
  <si>
    <t>3</t>
  </si>
  <si>
    <t>4</t>
  </si>
  <si>
    <t>12: COMPENSAZIONE PREZZI CARO MATERIALI AI SENSI ART. 26 D.L. 50 DEL 17/05/2022 C.D. "DECRETO AIUTI"</t>
  </si>
  <si>
    <t>13: CONSEGNA PARZIALE PER TEMPORANEA INDISPONIBILITA' DELL'IMMOBILE</t>
  </si>
  <si>
    <t>4994/2023 - Manutenzione ordinaria edifici comunali anno 2023 - Lotto 6</t>
  </si>
  <si>
    <t>TECNOEDI COSTRUZIONI srl</t>
  </si>
  <si>
    <t>9451311C8F</t>
  </si>
  <si>
    <t>4994/2023 - Manutenzione ordinaria edifici comunali anno 2023 - Lotto 2</t>
  </si>
  <si>
    <t>4994/2023 - Manutenzione ordinaria edifici comunali anno 2023 - Lotto 3</t>
  </si>
  <si>
    <t>4994/2023 - Manutenzione ordinaria edifici comunali anno 2023 - Lotto 5</t>
  </si>
  <si>
    <t>ISOVIT srl</t>
  </si>
  <si>
    <t>94512645C8</t>
  </si>
  <si>
    <t>9451277084</t>
  </si>
  <si>
    <t>9451296032</t>
  </si>
  <si>
    <t>4994/2023 - Manutenzione ordinaria edifici comunali anno 2023 - Lotto 1</t>
  </si>
  <si>
    <t>4994/2023 - Manutenzione ordinaria edifici comunali anno 2023 - Lotto 4</t>
  </si>
  <si>
    <t>9451252BDF</t>
  </si>
  <si>
    <t>94512867EF</t>
  </si>
  <si>
    <t>6</t>
  </si>
  <si>
    <t>2</t>
  </si>
  <si>
    <t>MAMILO srl</t>
  </si>
  <si>
    <t>S.E.C.A.P. spa</t>
  </si>
  <si>
    <t>PERIODO SITUAZIONE LAVORI :  A TUTTO IL 31 MAGGIO 2023</t>
  </si>
  <si>
    <t>DIPARTIMENTO MANUTENZIONI E SERVIZI TECNICI</t>
  </si>
  <si>
    <t>EDILIZIA SCOLASTICA</t>
  </si>
  <si>
    <t xml:space="preserve">                          PERIODO SITUAZIONE LAVORI : A TUTTO IL 31 MAGGIO  2023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</si>
  <si>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</si>
  <si>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</si>
  <si>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</si>
  <si>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</si>
  <si>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</si>
  <si>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</si>
  <si>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8681930B46</t>
  </si>
  <si>
    <t>4729/2020 -Manutenzione Strordinairia edifici scolastici  Lotto 4 Area Sud - Bilancio 2020</t>
  </si>
  <si>
    <t>NG Costruzioni e Impianti s.r.l.</t>
  </si>
  <si>
    <t>8</t>
  </si>
  <si>
    <t>ULTERIORI OPERE art. 106 C.1b D.Lgs. 50/2016</t>
  </si>
  <si>
    <t>COMPENSAZIONE PREZZI art. 26  D.L. 50/2022</t>
  </si>
  <si>
    <t>872812656D</t>
  </si>
  <si>
    <t>4730/2020 - Lavori di Manutenzione Straordinaria ripristini strutturali in edifici scolastici. Bilancio 2020</t>
  </si>
  <si>
    <t>GRAL COSTRUZIONI s.r.l.</t>
  </si>
  <si>
    <t>8819439f49</t>
  </si>
  <si>
    <t>4854/2020 - Manutrenzione Straordinaria per ripristini cornicioni e solai in edifici scolastici</t>
  </si>
  <si>
    <t xml:space="preserve">EDILMAR SRL </t>
  </si>
  <si>
    <t xml:space="preserve">  10  
  12
6 </t>
  </si>
  <si>
    <t>17</t>
  </si>
  <si>
    <t>8681561AC4</t>
  </si>
  <si>
    <t>4746/2020 - M.S. con adeguamento normativo manufatti contenenti amianto/FAV negli edifici scolastici di ogni ordine e grado. Anno 2020</t>
  </si>
  <si>
    <t>DIDACO</t>
  </si>
  <si>
    <t>5</t>
  </si>
  <si>
    <t>06/04/2022</t>
  </si>
  <si>
    <t>80.873,25</t>
  </si>
  <si>
    <t>18 - 3</t>
  </si>
  <si>
    <t xml:space="preserve">794060280F </t>
  </si>
  <si>
    <t>4328/2019 - Recupero funzionale e consolidamento strutturale edificio scolastico in VIA GERMONIO 4</t>
  </si>
  <si>
    <t>A.T.I. Serrhouse srls / Service System srl / Tierre srl/Cometa srl</t>
  </si>
  <si>
    <t>16 bis</t>
  </si>
  <si>
    <t>8819299BC2</t>
  </si>
  <si>
    <t>4727/2020 - Manutenzione Strordinairia Opere di Recupero Funzionale Pertinenze Scolastiche - Bilancio 2020</t>
  </si>
  <si>
    <t>SOCIETA' BUA COSTRUZIONI GENERALIs.r.l.</t>
  </si>
  <si>
    <t xml:space="preserve">4728/2021 - Manutenzione Straordinaria adeguamento normativo per la sicurezza ed igiene del lavoro ed integrativi CPI anno 2020 </t>
  </si>
  <si>
    <t>BKMM</t>
  </si>
  <si>
    <t>8852782ACE</t>
  </si>
  <si>
    <t>4780 - Manutenzione Straordinaria adeguamento normativo per la sicurezza ed igiene dei luoghi di lavoro C.P.I. 2021</t>
  </si>
  <si>
    <t xml:space="preserve">DAFNE SOC. COOP. a r.l. </t>
  </si>
  <si>
    <t>90993751CC</t>
  </si>
  <si>
    <t>4927 - PON METRO REACT-EU TORINO  Manutenzione Straordinaria finalizzata alla riduzione dei consumi energetici Edificio Scolastico di VIA NEGRI 21/23.</t>
  </si>
  <si>
    <t>ATI EDILTERMICA IORIO srl / F.LLI BARATELLA srl / FLORIO PIETRO srl</t>
  </si>
  <si>
    <t>9099754A8C</t>
  </si>
  <si>
    <t>4929 - PON METRO REACT-EU TORINO Manutenzione Straordinaria finalizzata alla riduzione dei consumi energetici Edificio Scolastico di VIA RANDACCIO 60.</t>
  </si>
  <si>
    <t>IMPRECOS s.r.l.</t>
  </si>
  <si>
    <t>9099717C03</t>
  </si>
  <si>
    <t>4928 - PON METRO REACT - EU TORINO Manutenzione Straordinaria finalizzata alla riduzione dei consumi energetici - Edificio Scolastico VIA LUSSIMPICCOLO 36</t>
  </si>
  <si>
    <t xml:space="preserve">SIAL s.r.l. </t>
  </si>
  <si>
    <t>4930 - PON METRO REACT - EU - Manutenzione Straordinaria finalizzata alla riduzione dei consumi energetici - Edificio Scolastico VIA SAN SEBASTIANO PO 6</t>
  </si>
  <si>
    <t>RICO COSTRUZIONI SRL</t>
  </si>
  <si>
    <t>4926 - PON METRO REACT-EU TORINO Progetto to 6.1.3.l – Manut. Straord. Finalizzata alla riduzione dei consumi energetici Edif. Scol. VIA VALLAURI  24</t>
  </si>
  <si>
    <t>C.F.C. CONSORZIO FRA COSTRUTTORI SOCIETA’ COOPERATIVA (esecutrice ITA-IMPIANTI s.r.l.)</t>
  </si>
  <si>
    <t>92401805C1</t>
  </si>
  <si>
    <t>4769/2021 - LAVORI DI MANUTENZIONE STRAORDINARIA IN EDIFICI SCOLASTICI DELLA CITTA'. LOTTO 2 AREA NORD. BILANCIO 2021</t>
  </si>
  <si>
    <t>BENE DOTT. ANTONIO srl</t>
  </si>
  <si>
    <t>4769/2021 -  LAVORI DI MANUTENZIONE STRAORDINARIA IN EDIFICI SCOLASTICI DELLA CITTA'. LOTTO 3 AREA SUD. BILANCIO 2021.</t>
  </si>
  <si>
    <t>PICCOLOMINI</t>
  </si>
  <si>
    <t>9240188C59</t>
  </si>
  <si>
    <t>4769/2021 -  LAVORI DI MANUTENZIONE STRAORDINARIA IN EDIFICI SCOLASTICI DELLA CITTA'. LOTTO 3 AREA EST. BILANCIO 2021.</t>
  </si>
  <si>
    <t>HABITAT &amp; HOUSE  S.R.L.</t>
  </si>
  <si>
    <t>92401626E6</t>
  </si>
  <si>
    <t>4769/2021 -  LAVORI DI MANUTENZIONE STRAORDINARIA IN EDIFICI SCOLASTICI DELLA CITTA'. LOTTO 1 AREA OVEST. BILANCIO 2021</t>
  </si>
  <si>
    <t>PRODON IMPIANTI TECNOLOGICI srl</t>
  </si>
  <si>
    <t xml:space="preserve">Manutenzione Ordinaria per interventi su componenti edilizi degli Edifici Scolastici comunali Anno 2023 Lotto 2 AREA NORD
</t>
  </si>
  <si>
    <t>PROGE S.r.l.</t>
  </si>
  <si>
    <t>Manutenzione Ordinaria per interventi su componenti edilizi degli Edifici Scolastici comunali Anno 2023 Lotto 3 AREA EST</t>
  </si>
  <si>
    <t>DGL COSTRUZIONI S.A.S. DI LAZZARA PIERO &amp; C.</t>
  </si>
  <si>
    <t>9348801AA2</t>
  </si>
  <si>
    <t>Manutenzione Ordinaria per interventi su componenti edilizi degli Edifici Scolastici comunali Anno 2023 Lotto 4 AREA SUD</t>
  </si>
  <si>
    <t>EDILTRE SRL</t>
  </si>
  <si>
    <t>9348745C6B</t>
  </si>
  <si>
    <t>Manutenzione Ordinaria per interventi su componenti edilizi degli Edifici Scolastici comunali Anno 2023 Lotto 1 AREA OVEST</t>
  </si>
  <si>
    <t>EDIL EUROPA SRL</t>
  </si>
  <si>
    <t>9430699B00</t>
  </si>
  <si>
    <t xml:space="preserve">5008 - Lavori di manutenzione ordinaria per la verifica dei sistemi di chiusura delle porte tagliafuoco e/o uscite di sicurezza degli edifici scolastici - LOTTO 1
</t>
  </si>
  <si>
    <t>CADI dei F.lli Milasi</t>
  </si>
  <si>
    <t>943072721E</t>
  </si>
  <si>
    <t xml:space="preserve">5008 - Lavori di manutenzione ordinaria per la verifica dei sistemi di chiusura delle porte tagliafuoco e/o uscite di sicurezza degli edifici scolastici - LOTTO 2
</t>
  </si>
  <si>
    <t>QUINTINO COSTRUZIONI S.P.A.</t>
  </si>
  <si>
    <t>95233125AC</t>
  </si>
  <si>
    <t>TASK FORCE 2023 - MANUTENZIONE ORDINARIA EDILE ED ACROBATICA DEGLI EDIFICI SCOLASTICI DELLA CITTA’.</t>
  </si>
  <si>
    <t>PROGE S.R.L.</t>
  </si>
  <si>
    <t>9523142961C</t>
  </si>
  <si>
    <t>TASK FORCE 2023 - MANUTENZIONE ORDINARIA IMPIANTI IDRAULICI IN EDIFICI SCOLASTICI DELLA CITTÀ</t>
  </si>
  <si>
    <t>RANDAZZO SRL</t>
  </si>
  <si>
    <t xml:space="preserve">4852 -LAVORI DI MANUTENZIONE ORDINARIA PER LA VERIFICA DEI SISTEMI DI CHIUSURA DELLE PORTE TAGLIAFUOCO E/O USCITE DI SICUREZZA DEGLI EDIFICI SCOLASTICI 
</t>
  </si>
  <si>
    <t>MAGNETTI SRL</t>
  </si>
  <si>
    <t>23E38DFB7F</t>
  </si>
  <si>
    <t>Manutenzione Ordinaria manufatti contenenti amianto/FAV nelle scuole della Città. Anno 2023</t>
  </si>
  <si>
    <t>CAT Servizi s.r.l.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</si>
  <si>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</si>
  <si>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</si>
  <si>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</si>
  <si>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</si>
  <si>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</si>
  <si>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</si>
  <si>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</si>
  <si>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</si>
  <si>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</si>
  <si>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</si>
  <si>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16: RISOLUZIONE CONTRATTUALE </t>
  </si>
  <si>
    <t>16 bis: RISOLUZIONE CONTRATTUALE - APPROVATO PROGETTO COMPLETAMENTO - RICHIESTA GARA PROGETTO COMPLETAMENTO</t>
  </si>
  <si>
    <t>17: COMPENSAZIONE PREZZI art. 26 D.L, 50/2022 CONVERTITO NELLA l- 91/2022</t>
  </si>
  <si>
    <t>18: IN ATTES PARERE FAVOREVOLE SPRESAL PER INTERVENTI SU AMIANTO</t>
  </si>
  <si>
    <t>19: IN ATTESA FORNITURA SERRAMENTI REI</t>
  </si>
  <si>
    <t>INFRASTRUTTURE PER IL COMMERCIO E LO SPORT</t>
  </si>
  <si>
    <t>PERIODO SITUAZIONE LAVORI : A TUTTO IL 31 MAGGIO 2023</t>
  </si>
  <si>
    <t>AVANZAMENTO  TOTALE</t>
  </si>
  <si>
    <t>PROCEDURA NEGOZIATA MEPA-
MAGGIOLI</t>
  </si>
  <si>
    <t>ULTERIORI OPERE art. 106 c.1 lett.B D.L.gs.50/2016</t>
  </si>
  <si>
    <t>COMPENSAZIONE PREZZI art.26 D.L. 50/2022</t>
  </si>
  <si>
    <t>817198682D</t>
  </si>
  <si>
    <t>4480/2019 - Manutenzione Straordinaria Impianti sportivi - Interventi specifici</t>
  </si>
  <si>
    <t>BUILDING &amp; DESIGN 2008 S.r.l.</t>
  </si>
  <si>
    <t>76%</t>
  </si>
  <si>
    <t>4774/2021 - Manutenzione Straordinaria mercati 2021</t>
  </si>
  <si>
    <t>BRESCIANI ASFALTI S.p.a.</t>
  </si>
  <si>
    <t>4885/2021 - Manutenzione Straordinaria Impianti Sportivi 2021</t>
  </si>
  <si>
    <t>FIAMMENGO FEDERIGO S.r.l.</t>
  </si>
  <si>
    <t>VARIANTE art.106 c.2 lett.B D.Lgs. 50/2016</t>
  </si>
  <si>
    <t>90838939A3</t>
  </si>
  <si>
    <t>4771/2021 - Manutenzione Straordinaria Stadio Olimpico, anno 2021</t>
  </si>
  <si>
    <t>NG COSTRUZIONI E IMPIANTI S.r.l.</t>
  </si>
  <si>
    <t>22%</t>
  </si>
  <si>
    <t>9356537A95</t>
  </si>
  <si>
    <t>4894/2023 - Manutenzione Ordinaria Impianti Sportivi Centralizzati e Natatori 2023 -LOTTO 1-</t>
  </si>
  <si>
    <t>EDIL MA.VI TORINO S.r.l.</t>
  </si>
  <si>
    <t>935730003E</t>
  </si>
  <si>
    <t>4894/2023 - Manutenzione Ordinaria Impianti Sportivi Centralizzati e Natatori 2023 -LOTTO 2-</t>
  </si>
  <si>
    <t>EDILTERMICA IORIO S.r.l.</t>
  </si>
  <si>
    <t>30%</t>
  </si>
  <si>
    <t xml:space="preserve">4893/2023 - Manutenzione Ordinaria Impianti Tecnologici delle piscine </t>
  </si>
  <si>
    <t>G.I.E. S.r.l.</t>
  </si>
  <si>
    <t>35%</t>
  </si>
  <si>
    <t>9314664FE2</t>
  </si>
  <si>
    <t>4892/2023 - Manutenzione Ordinaria Mercati -Anno 2023-</t>
  </si>
  <si>
    <t>EDIL GLOBAL S.r.l.</t>
  </si>
  <si>
    <t>32%</t>
  </si>
  <si>
    <t>10: ALTRO</t>
  </si>
  <si>
    <t>11:CONTESTAZIONE IN CORSO</t>
  </si>
  <si>
    <t>12:NO CONCRETO INIZIO</t>
  </si>
  <si>
    <t>13: COMPENSAZIONE PREZZI CARO MATERIALI AI SENSI ART. 26 D.L. 50 DEL 17/05/2022 C.D. "DECRETO AIUTI"</t>
  </si>
  <si>
    <t>EDILIZIA ABITATIVA PUBBLICA E PER IL SOCIALE</t>
  </si>
  <si>
    <t xml:space="preserve">PERIODO SITUAZIONE LAVORI : A TUTTO IL 31 MAGGIO 2023 </t>
  </si>
  <si>
    <t xml:space="preserve">4561 Realizzazione Nuove Residenze Temporanee per l'inclusione Sociale in Via Vagnone 15 - (Pon Metro 2014-2020-To.4.1.1.A) </t>
  </si>
  <si>
    <t>M.I.T. srl</t>
  </si>
  <si>
    <t>58%</t>
  </si>
  <si>
    <t xml:space="preserve">
</t>
  </si>
  <si>
    <t xml:space="preserve">
</t>
  </si>
  <si>
    <t xml:space="preserve">
12
13
13</t>
  </si>
  <si>
    <t>4561 Variante approvata con delibera n. 1144/2021 del 7 dicmebre 2021 e  Atto D.D. n. 29 del 12/01/2022</t>
  </si>
  <si>
    <t>Compensazione Prezzi ai sensi art. 1 septies  L. 106/2021</t>
  </si>
  <si>
    <t>30.452,05</t>
  </si>
  <si>
    <t>Compensazione Prezzi ai sensi art. 26  D.L. 50 del  17/05/2022</t>
  </si>
  <si>
    <t xml:space="preserve">
101.740,82</t>
  </si>
  <si>
    <t>Compensazione Prezzi ai sensi art. 26 del  D.L. 50 del 17/05/2022</t>
  </si>
  <si>
    <t>83.493,72</t>
  </si>
  <si>
    <t>830221548D</t>
  </si>
  <si>
    <t xml:space="preserve">
4704 - Manutenzione Straordinaria Campi  Nomadi ed emergenza freddo
</t>
  </si>
  <si>
    <t>CREA.MI s.r.l.</t>
  </si>
  <si>
    <t xml:space="preserve">87%
</t>
  </si>
  <si>
    <t xml:space="preserve">
99.887,95
</t>
  </si>
  <si>
    <t>6
13</t>
  </si>
  <si>
    <t>Atto D.D.  1829 del  14/04/2023     APPROVAZIONE VARIANTE</t>
  </si>
  <si>
    <t>0%</t>
  </si>
  <si>
    <t xml:space="preserve">Compensazione Prezzi ai sensi art. 26 del  D.L. 50 del 17/05/2022
</t>
  </si>
  <si>
    <t>87621979B3</t>
  </si>
  <si>
    <t xml:space="preserve">
4742 Manutenzione Straordinaria diffusa per messa a norma impiantistica su stabili del Patrimonio residenziale comunale 
</t>
  </si>
  <si>
    <t>IMEG s.r.l.</t>
  </si>
  <si>
    <t>81%</t>
  </si>
  <si>
    <t xml:space="preserve">61.084,90
</t>
  </si>
  <si>
    <t>6   
3
13</t>
  </si>
  <si>
    <t>8804756A7F</t>
  </si>
  <si>
    <t xml:space="preserve">4740 - Manutenzione Straordinaria diffusa per messa a norma e riqualificazione stabili del Patrimonio residenziale </t>
  </si>
  <si>
    <t>DAP COSTRUZIONI GENERALI s.r.l.</t>
  </si>
  <si>
    <t>42%</t>
  </si>
  <si>
    <t xml:space="preserve">
6</t>
  </si>
  <si>
    <t>88679732D3</t>
  </si>
  <si>
    <t xml:space="preserve">4620 - Manutenzione Straordinaria Strutture perl'assistenza, Beneficenza pubblica e servizi diversi alla persona  
</t>
  </si>
  <si>
    <t>MISTRETTA s.r.l.</t>
  </si>
  <si>
    <t>38%</t>
  </si>
  <si>
    <t xml:space="preserve">113.375,23
</t>
  </si>
  <si>
    <t>4
13
15</t>
  </si>
  <si>
    <t>Compensazione Prezzi ai sensi art. 26 del  D.L. 50 del 17/05/2022 e L. 197/2022 (Legge di Bilancio)</t>
  </si>
  <si>
    <t>9433549AE5</t>
  </si>
  <si>
    <t>5046 - Manutenzion Ordinaria su stabili del Patrimonio Comunale Residenziale - Anno 2023</t>
  </si>
  <si>
    <t>EDILTRE'  s.r.l.</t>
  </si>
  <si>
    <t>943388502F</t>
  </si>
  <si>
    <t>4863 - Manutenzion Ordinaria su immobili in carico al Dipartimento ServiziSociali, Socio Sanitari e abitativi - Anno 2023</t>
  </si>
  <si>
    <t>MAGNETTI s.r.l.</t>
  </si>
  <si>
    <t>25,67%</t>
  </si>
  <si>
    <t xml:space="preserve">910647768C
</t>
  </si>
  <si>
    <t xml:space="preserve"> 4764 - Manutenzione Straordinaria diffusa per messa a norma e riqualificazione stabili del Patrimonio residenziale</t>
  </si>
  <si>
    <t>RAUCCI Mario s.r.l.</t>
  </si>
  <si>
    <t>4%</t>
  </si>
  <si>
    <t>9106679D3C</t>
  </si>
  <si>
    <t xml:space="preserve">4920 - Manutenzione Straordinaria Strutture perl'assistenza, Beneficenza pubblica e servizi diversi alla persona  </t>
  </si>
  <si>
    <t>CO.GE.AS s.r.l.</t>
  </si>
  <si>
    <t>15,7%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</si>
  <si>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</si>
  <si>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</si>
  <si>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DIVISIONE PROTEZIONE CIVILE, GESTIONE EMERGENZE 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</si>
  <si>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</si>
  <si>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31 MAGGIO 2023</t>
  </si>
  <si>
    <t>951401096A</t>
  </si>
  <si>
    <t>Manutenzione Ordinaria e lavori urgenti di ripristino e di decoro su edilizia e verde pubblico compreso il pronto intervento</t>
  </si>
  <si>
    <t>AGROGREEN S.r.l.</t>
  </si>
  <si>
    <t>DIPARTIMENTO GRANDI OPERE, INFRASTRUTTURE E MOBILITA'</t>
  </si>
  <si>
    <t>DIVISIONE VERDE E PARCHI</t>
  </si>
  <si>
    <t>PERIODO SITUAZIONE LAVORI : A TUTTO IL 31 MAGGIO  2023</t>
  </si>
  <si>
    <t>8735579BD4</t>
  </si>
  <si>
    <t>4676/2021 - Interventi Straordinari del Verde Pubblico</t>
  </si>
  <si>
    <t>TECNOPAESAGGI SRL</t>
  </si>
  <si>
    <t>10  4 6</t>
  </si>
  <si>
    <t>4821/2021 - Manutenzione Straordinaria Parco Valentino</t>
  </si>
  <si>
    <t>EDIL.MA.VI TORINO</t>
  </si>
  <si>
    <t>10 3</t>
  </si>
  <si>
    <t>9103767A2E</t>
  </si>
  <si>
    <t>4911/2021 - Interventi Straordinari verde Pubblico (Dora)</t>
  </si>
  <si>
    <t xml:space="preserve">BRESCIANI ASFALTI SRL </t>
  </si>
  <si>
    <t>9190260A76</t>
  </si>
  <si>
    <t>PNRR - 4303/2022 - Interventi di  riassetto idrogeologico parchi collinari Cir. 7</t>
  </si>
  <si>
    <t>RTI COGEIS SPA/COOP. AGRICOLA VALLI UNITE DEL CANAVESE</t>
  </si>
  <si>
    <t>4941/2022 - REACT EU PON METRO VALDOCCO VIVIBILE 2 - LOTTO 1 SUD VALDOCCO</t>
  </si>
  <si>
    <t>ICOSE S.P.A.</t>
  </si>
  <si>
    <t>4941/2022 - REACT EU PON METRO VALDOCCO VIVIBILE 2  - LOTTO 2 NORD AURORA</t>
  </si>
  <si>
    <t xml:space="preserve">DI PIETRANTONIO &amp; C. SRL </t>
  </si>
  <si>
    <t>9251801BB3</t>
  </si>
  <si>
    <t>4942/2022 - REACT EU PON METRO QUARTIERI RESILIENTI - LOTTO 1 SAN DONATO</t>
  </si>
  <si>
    <t>S.A.I.S.E.F. SPA</t>
  </si>
  <si>
    <t xml:space="preserve"> 12/08/22</t>
  </si>
  <si>
    <t>9251823DDA</t>
  </si>
  <si>
    <t>4942/2022 - REACT EU PON METRO QUARTIERI RESILIENTI - LOTTO 2 SAN SECONDO</t>
  </si>
  <si>
    <t>TEKNOGREEN SRL</t>
  </si>
  <si>
    <t>92842261AB</t>
  </si>
  <si>
    <t>4943/2022 -REACT EU PON METRO RIQUALIF. CON METODI INNOVATIVI DI AREE VERDI- LOTTO 1</t>
  </si>
  <si>
    <t>ICFA SRL</t>
  </si>
  <si>
    <t>92842483D2</t>
  </si>
  <si>
    <t>4943/2022 -REACT EU PON METRO RIQUALIF. CON METODI INNOVATIVI DI AREE VERDI- LOTTO 2</t>
  </si>
  <si>
    <t>A.T.I.COOP. AGRIFOREST S.C./C.F.C. SOC. COOP./PROSERVICE COSTRUZIONI SRL</t>
  </si>
  <si>
    <t>2.031,890,51</t>
  </si>
  <si>
    <t>9339301AFC</t>
  </si>
  <si>
    <t>4940/2022 - REACT EU PON METRO FORESTAZIONE URBANA-LOTTO 2: PARCHI FLUVIALI DI PIANURA</t>
  </si>
  <si>
    <t>CONSORZIO STABILE ENERGOS ESECUTORE  D'ANGELO GROUP SRL</t>
  </si>
  <si>
    <t>93392565DB</t>
  </si>
  <si>
    <t>4940/2022 - REACT EU PON METRO FORESTAZIONE URBANA-LOTTO 1: PARCHI E BOSCHI COLLINARI</t>
  </si>
  <si>
    <t>SANTAMARIA SRL</t>
  </si>
  <si>
    <t>943662661F</t>
  </si>
  <si>
    <t>4940/2022 - REACT EU PON METRO FORESTAZIONE URBANA-LOTTO 3: RICOSTITUZIONE VIALI URBANI</t>
  </si>
  <si>
    <t>9240369BA</t>
  </si>
  <si>
    <t>CONSORZIO STABILE CAMPANIA ESECUTORE MITRA COSTRUZIONI SRL</t>
  </si>
  <si>
    <t>TOTALE DIVISIONE</t>
  </si>
  <si>
    <t>0:LAVORI SOSPESI PER EMERGENZA SANITRIA CORONAVIRUS</t>
  </si>
  <si>
    <t>PER EMERGENZA SANITARIA CORONAVIRUS</t>
  </si>
  <si>
    <t>10: ANTICIPAZIONE</t>
  </si>
  <si>
    <t xml:space="preserve">11: COMPENSAZIONE PREZZI EX ART.26 C. 2 II PER. D.L.50 DEL 17/05/2022 C.D. " DECRETO AIUTI" </t>
  </si>
  <si>
    <t xml:space="preserve">SUOLO E PARCHEGGI </t>
  </si>
  <si>
    <t>PERIODO SITUAZIONE LAVORI : A TUTTO IL 31 Maggio 2023</t>
  </si>
  <si>
    <t>818483210A</t>
  </si>
  <si>
    <t>4487/2019 Interventi Straordinari sulle pavimentazioni delle vie, strade e piazze della Città bilancio 2019 - Lotto 8B</t>
  </si>
  <si>
    <t>GEOVERDE SYSTEM SRL</t>
  </si>
  <si>
    <t>ULTERIORI OPERE ai sensi art. 63 comma 5 D. Lgs 50/2016</t>
  </si>
  <si>
    <t>59.755.90</t>
  </si>
  <si>
    <t xml:space="preserve">COMPENSAZIONE PREZZI ai sensi art. 26 D.L. 50/2022 </t>
  </si>
  <si>
    <t>4603/2020 Interventi Straordinari sulle pavimentazioni delle vie, strade e piazze della Città bilancio 2020 - Lotto 4</t>
  </si>
  <si>
    <t xml:space="preserve">MAPLEX SRL </t>
  </si>
  <si>
    <t>8957874F76</t>
  </si>
  <si>
    <t>4915/2021 – Manutenzione Straordinaria – Abbattimento Barriere Architettoniche – Bilancio 2021 – RDO n. 2933034 –</t>
  </si>
  <si>
    <t>ARTUSO S.R.L.</t>
  </si>
  <si>
    <t>4783/2020 – Manutenzione Straordinaria – Adeguamento e Messa in Sicurezza Percorsi Protetti Pedonali e Ciclabili – RDO n. 2957547 –</t>
  </si>
  <si>
    <t>CANTIERI MODERNI S.R.L.</t>
  </si>
  <si>
    <t>ULTERIORI OPERE  ai sensi art. 63 comma 5 D. Lgs 50/2016</t>
  </si>
  <si>
    <t>90717683C7</t>
  </si>
  <si>
    <t>4831/22 Manutenzione ordinaria suolo pubblico anno 2022 – LOTTO 2</t>
  </si>
  <si>
    <t>ICEF SRL</t>
  </si>
  <si>
    <t>4831/22 Manutenzione ordinaria suolo pubblico anno 2022 - LOTTO 3</t>
  </si>
  <si>
    <t>CITRINITI MASSIMO</t>
  </si>
  <si>
    <t>24.006,70</t>
  </si>
  <si>
    <t>90718073F6</t>
  </si>
  <si>
    <t>4831/22 Manutenzione ordinaria suolo pubblico anno 2022 - LOTTO 4</t>
  </si>
  <si>
    <t>ITALVERDE SRL</t>
  </si>
  <si>
    <t xml:space="preserve">90718149BB </t>
  </si>
  <si>
    <t xml:space="preserve">4831/22 Manutenzione ordinaria suolo pubblico anno 2022 – LOTTO 5 </t>
  </si>
  <si>
    <t>COGEDI S.R.L.</t>
  </si>
  <si>
    <t>9133860BB5</t>
  </si>
  <si>
    <t>4934/22 REACT  EU – Connessione rete ciclabile – Completamento assi ciclabili – corso VERONA</t>
  </si>
  <si>
    <t>IMPRESA PAROLDI Giuseppe &amp; C.</t>
  </si>
  <si>
    <t>9143150E0E</t>
  </si>
  <si>
    <t>4932/22 BICIPLAN 6- Connessione rete ciclabile - Strade a prioritá ciclabile_ LOTTO 1</t>
  </si>
  <si>
    <t>EDILSTRADE MINTURNO srl</t>
  </si>
  <si>
    <t>9143184A1E</t>
  </si>
  <si>
    <t>4932/22 BICIPLAN 6- Connessione rete ciclabile - Strade a prioritá ciclabile_ LOTTO 2</t>
  </si>
  <si>
    <t>ICOSE SRL</t>
  </si>
  <si>
    <t>4785/21 Interventi Straordinari sulle pavimentazioni delle vie, strade e piazze della Città - bilancio 2021 – LOTTO E</t>
  </si>
  <si>
    <t xml:space="preserve">CO.GE S.r.l </t>
  </si>
  <si>
    <t>4785/21 Interventi Straordinari sulle pavimentazioni delle vie, strade e piazze della Città - bilancio 2021 – LOTTO C</t>
  </si>
  <si>
    <t>NEVE S.R.L.</t>
  </si>
  <si>
    <t xml:space="preserve">895202116E </t>
  </si>
  <si>
    <t>4785/21 Interventi Straordinari sulle pavimentazioni delle vie, strade e piazze della Città - bilancio 2021 – LOTTO A</t>
  </si>
  <si>
    <t>CONSORZIO STABILE INNOVATECH S.C.R.L.</t>
  </si>
  <si>
    <t>89520877E3</t>
  </si>
  <si>
    <t>4785/21 Interventi Straordinari sulle pavimentazioni delle vie, strade e piazze della Città - bilancio 2021 – LOTTO D</t>
  </si>
  <si>
    <t>BORIO GIACOMO SRL</t>
  </si>
  <si>
    <t xml:space="preserve">  895205095A</t>
  </si>
  <si>
    <t>4785/21 Interventi Straordinari sulle pavimentazioni delle vie, strade e piazze della Città - bilancio 2021 – LOTTO B</t>
  </si>
  <si>
    <t>G.S.M. COSTRUZIONI SRL</t>
  </si>
  <si>
    <t>TOTALE SERVIZIO</t>
  </si>
  <si>
    <t>10: AI SENSI ART. 7 DEL CAPITOLATO D'APPALTO -  L'APPALTATORE E' TENUTO A PROSEGUIRE I LAVORI SINO ALLA CONSEGNA DEI LAVORI DI ORDINARIA MANUTENZIONE ALLA DITTA SUBENTRANTE PER L'ANNO 2022</t>
  </si>
  <si>
    <t>Servizio: PONTI, VIE D'ACQUA E INFRASTRUTTURE</t>
  </si>
  <si>
    <t>ULTERIORI OPERE art. 106, comma 1, lettera b) e comma 7,  D.Lgs. 50/2016 e s.m.i.</t>
  </si>
  <si>
    <t>9445477E30</t>
  </si>
  <si>
    <t>4551/2021 - Completamento sistemazione superficiale del Passante Ferroviario nel tratto compreso tra Via Breglio e C.so Grosseto- Lotto 2</t>
  </si>
  <si>
    <t>PIAZZA S.r.l.</t>
  </si>
  <si>
    <t>4593/2021 -  Interventi urgenti su scarpate e sedimi strade collinari. Lotto 11</t>
  </si>
  <si>
    <t>S.P.C. GENERAL SERVICE S.R.L.</t>
  </si>
  <si>
    <t>5001 - Manutenzione Straordinaria delle opere di sostegno delle strade collinari – Lotto 1</t>
  </si>
  <si>
    <t>SONDECO S.R.L</t>
  </si>
  <si>
    <t>9232611F9B</t>
  </si>
  <si>
    <t>5001 - Manutenzione Straordinaria delle opere
di sostegno delle strade collinari – Lotto 2</t>
  </si>
  <si>
    <t>COMPAGNIA TORINESE MONITORAGGIO S.R.L</t>
  </si>
  <si>
    <t>4310_01/2022 - Risanamento Conservativo Passerella Colletta</t>
  </si>
  <si>
    <t>BRESCIANI ASFALTI S.R.L.</t>
  </si>
  <si>
    <t>27/092022</t>
  </si>
  <si>
    <t>11 – 6</t>
  </si>
  <si>
    <t>9234370B2F</t>
  </si>
  <si>
    <t>4557/2021 - Rinforzo strutturale e risanamento conservativo dei ponti cittadini Anno 2021 - Lotto 2</t>
  </si>
  <si>
    <t>ASTONE COSTRUZIONI S.R.L.</t>
  </si>
  <si>
    <t xml:space="preserve">9234259F94 </t>
  </si>
  <si>
    <t xml:space="preserve">4411_01/2021 – Manutenzione Straordinariad della Piattaforma Stradale dei Ponti Cittadini - Anno 2021 </t>
  </si>
  <si>
    <t>MAPLEX S.r.l.</t>
  </si>
  <si>
    <t>90709397A9</t>
  </si>
  <si>
    <t>4500 - Interventi mirati alla salvaguardia delle infrastrutture della città lungo i corsi d'acqua Anno 2021</t>
  </si>
  <si>
    <t>ARTUSO SRL</t>
  </si>
  <si>
    <t>9502903BA0</t>
  </si>
  <si>
    <t>4825_02/2022 - Manutenzione ordinaria delle pavimentazioni di alcuni ponti cittadini</t>
  </si>
  <si>
    <t>EDIL EUROPA S.R.L.</t>
  </si>
  <si>
    <t xml:space="preserve">4310_02 Interventi di rinforzo strutturale e risanamento conservativo dei ponti cittadini anno 2021 - Sottopasso Lingotto </t>
  </si>
  <si>
    <t>PIAZZA S.R.L.</t>
  </si>
  <si>
    <t>95486356DF</t>
  </si>
  <si>
    <t>5027 - Manutenzione Ordinaria Ponti Anno 2023</t>
  </si>
  <si>
    <t xml:space="preserve">3: LAVORI SOSPESI PER RAGIONI TECNICHE </t>
  </si>
  <si>
    <t>10: LAVORI ATTIVI SOLO PER EVENTUALE EMERGENZA</t>
  </si>
  <si>
    <t>11. AFFIDAMENTO DIRETTO - LEGGE 120/2020 DI CONVERSIONE DEL D.L. 76/2020</t>
  </si>
  <si>
    <t xml:space="preserve">12. CONSEGNA DEFINITIVA LAVORI </t>
  </si>
  <si>
    <t>13. IMPORTO CONTRATTUALE RIDOTTO CON QUINTO D'OBBLIGO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</si>
  <si>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</si>
  <si>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</si>
  <si>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</si>
  <si>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31 MAGGIO  2023</t>
  </si>
  <si>
    <t>7648401C29</t>
  </si>
  <si>
    <t>4131/2018 PRU Corso Grosseto. Legge 4/12/1993 N. 493. Completamento banchina sud corso Grosseto</t>
  </si>
  <si>
    <t>I.C.F.A.  srl</t>
  </si>
  <si>
    <t xml:space="preserve"> ZDC38CC909 </t>
  </si>
  <si>
    <t xml:space="preserve">Azienda Agricola VIVAI ROMEO di Romeo Nicodemo </t>
  </si>
  <si>
    <t>8978903926</t>
  </si>
  <si>
    <t>4903/2021 VALDOCCO VIVIBILE LOTTO 1. SISTEMAZIONI SPAZIO PUBBLICO E VERDE</t>
  </si>
  <si>
    <t>VITTONE SCAVI SRL</t>
  </si>
  <si>
    <t>91310962CB</t>
  </si>
  <si>
    <t>4939/2022 PON METRO REACT EU TORINO PROGETTO TO6.1.2.D (BICIPLAN 3 - CONNESSIONE RETE CICLABILE - ASSI CICLABILI PROTETTI. COLLEGAMENTO CICLABILE CLESSIDRA (DA L.GO TIRRENO A C.SO TURATI).</t>
  </si>
  <si>
    <t>ALPE STRADE SRL</t>
  </si>
  <si>
    <t>9150174275</t>
  </si>
  <si>
    <t>4936/2022 PON METRO REACT EU TORINO PROGETTO TO6.1.4.A - CORRIDOI VERDI – RIQUALIFICAZIONE LUNGO DORA - DA CORSO PRINCIPE ODDONE AL PARCO COLLETTA -</t>
  </si>
  <si>
    <t>S.I.C.E.T. SRL</t>
  </si>
  <si>
    <t>9154574174</t>
  </si>
  <si>
    <t>4933/2022 - PON METRO REACT EU TORINO PROGETTO TO6.1.2.E BICIPLAN 4- CONNESSIONE RETE CICLABILE - RIQUALIFICAZIONE CORSO MARCONI</t>
  </si>
  <si>
    <t>9163681CC6</t>
  </si>
  <si>
    <t>4935/2022 PON METRO REACT EU TORINO PROGETTO TO6.1.2.F - BICIPLAN 5 - CONNESSIONE RETE CICLABILE - ASSI CICLABILI PROTETTI: PIAZZA ROBILANT</t>
  </si>
  <si>
    <t>CO.MAR. SRL</t>
  </si>
  <si>
    <t>07/06/022</t>
  </si>
  <si>
    <t>91432153B5</t>
  </si>
  <si>
    <t>4938/2022 - PON METRO REACT EU TORINO PROGETTO TO6.1.2.C BICIPLAN 2 - CONNESSIONE RETE CICLABILE - MESSA IN SICUREZZA INCROCI CICLABILI E ACCESSIBILITA'</t>
  </si>
  <si>
    <t>A.T.I. CITRINITI GEOM. MASSIMO/SERVIZI GRAFICI SRL</t>
  </si>
  <si>
    <t>9144899164</t>
  </si>
  <si>
    <t>4937/2022 - PON METRO REACT EU TORINO PROGETTO TO6.1.2.H AREE CAR FREE SCUOLE SICURE – ZONE SCOLASTICHE – ACCESSIBILITA'
SCUOLE</t>
  </si>
  <si>
    <t>R.T.I. BEMAR SRL/SELVA MERCURIO S.R.L</t>
  </si>
  <si>
    <t>TOTALE UNITA'</t>
  </si>
  <si>
    <t xml:space="preserve">PNRR 4777/2022 Interventi Straordinari verde Pubblico </t>
  </si>
  <si>
    <t>CUP</t>
  </si>
  <si>
    <t>LINEA DI FINANZIAMENTO</t>
  </si>
  <si>
    <t>C19H19000470004</t>
  </si>
  <si>
    <t>MUTUO ANNO 2020                    CASSA DDPP N. 2382</t>
  </si>
  <si>
    <t>C14E16000530004</t>
  </si>
  <si>
    <t>MUTUO ANNO 2017                        CASSA DD.PP. n° 2307</t>
  </si>
  <si>
    <t>C15J18000160004</t>
  </si>
  <si>
    <t>MUTUO ANNO 2020                      CASSA DD.PP. N. 2395</t>
  </si>
  <si>
    <t>C19H19000430004</t>
  </si>
  <si>
    <t>MUTUO ANNO 2020                     CASSA DD.PP. N. 2375</t>
  </si>
  <si>
    <t>C15I18001210004</t>
  </si>
  <si>
    <t>MUTUO ANNO 2020                         CASSA DD.PP. N. 2368</t>
  </si>
  <si>
    <t>C15J18000140004</t>
  </si>
  <si>
    <t>MUTUO ANNO 2019                    CASSA DD.PP. N. 2331</t>
  </si>
  <si>
    <t>C15I18001250004</t>
  </si>
  <si>
    <t>CONTRIBUTO MINISTERO GIUSTIZIA - MUTUO CASSA DD.PP. ANNO 2003 N. 1186 DEVOLUTO NEL 2023</t>
  </si>
  <si>
    <t>NON PREVISTO</t>
  </si>
  <si>
    <t>C15I18001150004</t>
  </si>
  <si>
    <t>MUTUO ANNO 2020                     CASSA DDPP 2369</t>
  </si>
  <si>
    <t>C13G18000010001</t>
  </si>
  <si>
    <t>FONDI CIPE</t>
  </si>
  <si>
    <t>C15I18001170004</t>
  </si>
  <si>
    <t>MUTUO ANNO 2021                        CASSA DD.PP. N. 2428</t>
  </si>
  <si>
    <t>MEZZI DI BILANCIO</t>
  </si>
  <si>
    <t>C17H21004160006</t>
  </si>
  <si>
    <t>FINANZIAMENTO NELL'AMBITO DELLA RISPOSTA DELL'UNIONE ALLA PANDEMIA DI COVID 19</t>
  </si>
  <si>
    <t>C15B18000990004</t>
  </si>
  <si>
    <t>FINANZIAM. MUTUO CASSA DD.PP. N. 2416</t>
  </si>
  <si>
    <t>C15B18000950004</t>
  </si>
  <si>
    <t xml:space="preserve">FINANZIAMENTO CON MUTUO CASSA DD.PP. </t>
  </si>
  <si>
    <t>FINANZIAMENTO CON MEZZI DI BILANCIO</t>
  </si>
  <si>
    <t>C15H18000430004</t>
  </si>
  <si>
    <t>CREDITO SPORTIVO - anno 2019 - n.mec. 2356</t>
  </si>
  <si>
    <t>C18H20000260004</t>
  </si>
  <si>
    <t>Cassa Depositi e Prestiti . n.mec. 2429</t>
  </si>
  <si>
    <t>C15H18000420004</t>
  </si>
  <si>
    <t>Cassa Depositi e Prestiti . n.mec. 2435</t>
  </si>
  <si>
    <t>C13F10053920002</t>
  </si>
  <si>
    <t>Programma Operativo Nazionale
Città Metropolitana 2014-2020 – PON METRO TORINOTO4.1.1
Mutuo CASSA DD.PP. N. 2323</t>
  </si>
  <si>
    <t>C15B17000510004</t>
  </si>
  <si>
    <t>Mutuo CASSA DD.PP. N. 2341</t>
  </si>
  <si>
    <t>C15B17000550004</t>
  </si>
  <si>
    <t>Mutuo CASSA DD.PP. N. 2384</t>
  </si>
  <si>
    <t>C15B17000540004</t>
  </si>
  <si>
    <t>Mutuo CASSA DD.PP. N. 2393</t>
  </si>
  <si>
    <t>C15B17000530004</t>
  </si>
  <si>
    <t>Mutuo CASSA DD.PP. N. 2394</t>
  </si>
  <si>
    <t>Non previsto</t>
  </si>
  <si>
    <t>Mezzi di Bilancio</t>
  </si>
  <si>
    <t>C15B18001170004</t>
  </si>
  <si>
    <t>C17H21001130004</t>
  </si>
  <si>
    <t>Mutuo CASSA DD.PP. N. 2424</t>
  </si>
  <si>
    <t>Mutuo CASSA DD.PP. N. 2432</t>
  </si>
  <si>
    <t>SPESE CORRENTI</t>
  </si>
  <si>
    <t>C12E19000010004</t>
  </si>
  <si>
    <t>C13B19000150004</t>
  </si>
  <si>
    <t>C15E20000650004</t>
  </si>
  <si>
    <t>C12E19000020004</t>
  </si>
  <si>
    <t>Mutuo Cassa Depositi e Prestiti n. mecc.2397 - anno 2020</t>
  </si>
  <si>
    <t xml:space="preserve">Mutuo Cassa Depositi e Prestiti n. mecc.2398 -  anno 2020 </t>
  </si>
  <si>
    <t>Mutuo Cassa Depositi e Prestiti n. mecc.2430 - anno 2021</t>
  </si>
  <si>
    <t>PNRR - M2.C4. I. 2.2 - Unione Europea Next Generetion Eu per Euro 750.000,00</t>
  </si>
  <si>
    <t>C11B21005220006</t>
  </si>
  <si>
    <t xml:space="preserve">PON METRO REACT EU per Euro 3.000.000,00 </t>
  </si>
  <si>
    <t>C17H21005300006</t>
  </si>
  <si>
    <t>PON METRO REACT EU per Euro 6.490.288,52 e Fondi Città per Euro 9.711,48 (residui mutui vari perfezionati)</t>
  </si>
  <si>
    <t>C17H21005290006</t>
  </si>
  <si>
    <t xml:space="preserve">PON METRO REACT EU per Euro 6.500.000,00 </t>
  </si>
  <si>
    <t>C13D21001340004</t>
  </si>
  <si>
    <t>MUTUO CASSA DEPOSITI E PRESTITI MECC. 2414/2021 POSIZIONE N. 6206338/00</t>
  </si>
  <si>
    <t>C17H18001860005</t>
  </si>
  <si>
    <t>FINANZIAMENTO MINISTERO DELL’AMBIENTE, DELLA TUTELA DEL TERRITORIO E DEL MARE</t>
  </si>
  <si>
    <t>C17H21004890006</t>
  </si>
  <si>
    <t>FONDI PON METRO REACT EU</t>
  </si>
  <si>
    <t>C17H21004880006</t>
  </si>
  <si>
    <t>C17H18001930005</t>
  </si>
  <si>
    <t>MUTUO CASSA DEPOSITI E PRESTITI MECC. 2415/2021 POSIZIONE N. 6206343/00</t>
  </si>
  <si>
    <t>C11B16000550001</t>
  </si>
  <si>
    <t>Contributo Ministero delle infrastrutture e dei Trasporti</t>
  </si>
  <si>
    <t>C17H19000730004</t>
  </si>
  <si>
    <t>Mutuo Cassa Depositi e Prestiti</t>
  </si>
  <si>
    <t>C17H22000900001</t>
  </si>
  <si>
    <t>Contributo Ministero dell'Interno</t>
  </si>
  <si>
    <t>C17H18000770004</t>
  </si>
  <si>
    <t>Mutuo Cassa Depositi e Presti</t>
  </si>
  <si>
    <t>C17H17000310004</t>
  </si>
  <si>
    <t>C13D14000630002</t>
  </si>
  <si>
    <t>Contributo della Regione   Piemonte, PRU Grosseto Legge 4/12/1993 N. 493</t>
  </si>
  <si>
    <t>C11B20000550002</t>
  </si>
  <si>
    <t>Fondi di cui all’Accordo di Programma per la realizzazione degli
interventi compresi nel piano strategico di azione ambientale connesso al termovalorizzatore del Gerbido” e mezzi straordinari di bilancio</t>
  </si>
  <si>
    <t xml:space="preserve">C11B21004620002 </t>
  </si>
  <si>
    <t>PON METRO REACT EU TORINO</t>
  </si>
  <si>
    <t xml:space="preserve">C11B21004650002 </t>
  </si>
  <si>
    <t>C15I18001180004</t>
  </si>
  <si>
    <t>MUTUO CASSA DD.PP. N. 2349</t>
  </si>
  <si>
    <t>C15J18000150004</t>
  </si>
  <si>
    <t>MUTUO CASSA DD.PP. N. 2395</t>
  </si>
  <si>
    <t>C15I18001260004</t>
  </si>
  <si>
    <t>MUTUO ANNO 2021 CASSA DD.PP. N. 2423</t>
  </si>
  <si>
    <t>C17E20000010004</t>
  </si>
  <si>
    <t>MUTUO CASSA DDPP MECC. 2370</t>
  </si>
  <si>
    <t>C15B18000940004</t>
  </si>
  <si>
    <t>MUTUO CASSA DD.PP. N.M. 2373</t>
  </si>
  <si>
    <t>C14H20001640004</t>
  </si>
  <si>
    <t>FINANZIAMENTO CON MUTUO CASSA DD.PP.</t>
  </si>
  <si>
    <t>C16E18000080002</t>
  </si>
  <si>
    <t>FINANZIAMENTO CON MUTUO CASSA DD.PP N. 2450</t>
  </si>
  <si>
    <t>C15B18000970004</t>
  </si>
  <si>
    <t>FINANZIAMENTO CON AVANZO DA INVESTIMENTO</t>
  </si>
  <si>
    <t>C17H21004180006</t>
  </si>
  <si>
    <t>C17H21004170006</t>
  </si>
  <si>
    <t>C17H21004190006</t>
  </si>
  <si>
    <t>C17H21004150006</t>
  </si>
  <si>
    <t>PON METRO REACT EU</t>
  </si>
  <si>
    <t>PON METRO REACT-EU</t>
  </si>
  <si>
    <t>C15B18000910004</t>
  </si>
  <si>
    <t>MUTUO CASSA DD.PP. POSIZIONE N.M. 2371</t>
  </si>
  <si>
    <t>C15B18000960004</t>
  </si>
  <si>
    <t>MUTUO CASSA DD. PP. 2372</t>
  </si>
  <si>
    <t>C19E20000040005; C19E20000050005; C19E20000060005; C19E20000070005</t>
  </si>
  <si>
    <t>FONDI MINISTERIALI; ACCENSIONE NUOVO MUTUO</t>
  </si>
  <si>
    <t>C19G18000090004</t>
  </si>
  <si>
    <t>FINANZIAMENTO NUOVO MUTUO</t>
  </si>
  <si>
    <t>C11B21005210006</t>
  </si>
  <si>
    <t>C12E19000030004</t>
  </si>
  <si>
    <t>PNRR - M2.C4. I. 2.2 - Unione Europea Next Generetion Eu per Euro 387.000,00 e per Euro 513.000,00 con residui mutui vari perfezionati</t>
  </si>
  <si>
    <t>C17H18001830005</t>
  </si>
  <si>
    <t>C17H18001910005</t>
  </si>
  <si>
    <t>MUTUO CASSA DD.PP.</t>
  </si>
  <si>
    <t>FINANZIAMENTO CON MUTUO CASSA DD.PP. MECC. 2361</t>
  </si>
  <si>
    <t>C13H19000970004</t>
  </si>
  <si>
    <t>C15F19000050004</t>
  </si>
  <si>
    <t>MUTUO CDP N. 2348</t>
  </si>
  <si>
    <t>C15F19000070004</t>
  </si>
  <si>
    <t>CONTRIBUTO DEL MINISTERO DELL'INTERNO</t>
  </si>
  <si>
    <t>C19G19000000007</t>
  </si>
  <si>
    <t xml:space="preserve">Progetto Europeo CWC - City Water Circles,Programma Central Europe - Open 011 Progetto Di Recupero acque Piovane, Tetto Verde e Serra Aeroponica. Completamento. </t>
  </si>
  <si>
    <t>FONDI EUROPEI CWC</t>
  </si>
  <si>
    <t>C11B21004670002</t>
  </si>
  <si>
    <t>C11B21004640002</t>
  </si>
  <si>
    <t xml:space="preserve">C11B21004630002 </t>
  </si>
  <si>
    <t>C11B21004660002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</si>
</sst>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d/m/yyyy"/>
    <numFmt numFmtId="178" formatCode="[$-410]h:mm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name val="Calibri"/>
      <family val="0"/>
    </font>
    <font>
      <sz val="10"/>
      <color indexed="8"/>
      <name val="Arial"/>
      <family val="0"/>
    </font>
    <font>
      <b/>
      <sz val="8"/>
      <color indexed="10"/>
      <name val="Times New Roman"/>
      <family val="1"/>
    </font>
    <font>
      <sz val="10"/>
      <color indexed="8"/>
      <name val="Calibri"/>
      <family val="0"/>
    </font>
    <font>
      <b/>
      <sz val="14"/>
      <color indexed="12"/>
      <name val="Times New Roman"/>
      <family val="0"/>
    </font>
    <font>
      <sz val="10"/>
      <color indexed="18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12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sz val="8"/>
      <color indexed="62"/>
      <name val="Times New Roman"/>
      <family val="1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Times"/>
      <family val="1"/>
    </font>
    <font>
      <sz val="7"/>
      <name val="Times"/>
      <family val="1"/>
    </font>
    <font>
      <sz val="8"/>
      <color indexed="8"/>
      <name val="Arial"/>
      <family val="0"/>
    </font>
    <font>
      <sz val="8"/>
      <color indexed="18"/>
      <name val="Times New Roman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b/>
      <sz val="6"/>
      <color indexed="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  <font>
      <sz val="8"/>
      <color indexed="30"/>
      <name val="Arial"/>
      <family val="2"/>
    </font>
    <font>
      <sz val="8"/>
      <color rgb="FF0033CC"/>
      <name val="Arial"/>
      <family val="2"/>
    </font>
    <font>
      <sz val="8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>
        <color indexed="63"/>
      </top>
      <bottom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/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 style="thin">
        <color indexed="3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39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/>
      <right/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/>
      <right/>
      <top>
        <color indexed="63"/>
      </top>
      <bottom style="thin">
        <color indexed="12"/>
      </bottom>
    </border>
    <border>
      <left style="thin">
        <color rgb="FF0033CC"/>
      </left>
      <right>
        <color indexed="63"/>
      </right>
      <top style="thin">
        <color rgb="FF0033CC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rgb="FF0033CC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33CC"/>
      </left>
      <right style="thin">
        <color rgb="FF0033CC"/>
      </right>
      <top>
        <color indexed="63"/>
      </top>
      <bottom>
        <color indexed="63"/>
      </bottom>
    </border>
    <border>
      <left style="thin">
        <color rgb="FF0033CC"/>
      </left>
      <right style="thin">
        <color rgb="FF0033CC"/>
      </right>
      <top style="thin">
        <color indexed="12"/>
      </top>
      <bottom>
        <color indexed="63"/>
      </bottom>
    </border>
    <border>
      <left style="thin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 style="thin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rgb="FF0033CC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rgb="FF0033CC"/>
      </right>
      <top>
        <color indexed="63"/>
      </top>
      <bottom>
        <color indexed="63"/>
      </bottom>
    </border>
    <border>
      <left style="thin">
        <color indexed="12"/>
      </left>
      <right style="thin">
        <color rgb="FF0033CC"/>
      </right>
      <top/>
      <bottom style="thin">
        <color indexed="12"/>
      </bottom>
    </border>
    <border>
      <left style="thin">
        <color indexed="12"/>
      </left>
      <right style="thin">
        <color rgb="FF0033CC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12"/>
      </right>
      <top style="medium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172" fontId="25" fillId="0" borderId="12" xfId="0" applyNumberFormat="1" applyFont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172" fontId="25" fillId="0" borderId="13" xfId="0" applyNumberFormat="1" applyFont="1" applyFill="1" applyBorder="1" applyAlignment="1">
      <alignment horizontal="right" vertical="center" wrapText="1"/>
    </xf>
    <xf numFmtId="173" fontId="25" fillId="0" borderId="13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172" fontId="25" fillId="0" borderId="15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5" fillId="0" borderId="15" xfId="0" applyFont="1" applyBorder="1" applyAlignment="1" quotePrefix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172" fontId="25" fillId="0" borderId="15" xfId="0" applyNumberFormat="1" applyFont="1" applyBorder="1" applyAlignment="1">
      <alignment horizontal="right" vertical="center" wrapText="1"/>
    </xf>
    <xf numFmtId="173" fontId="25" fillId="0" borderId="15" xfId="0" applyNumberFormat="1" applyFont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quotePrefix="1">
      <alignment horizontal="center" vertical="center"/>
    </xf>
    <xf numFmtId="0" fontId="41" fillId="0" borderId="0" xfId="0" applyFont="1" applyFill="1" applyAlignment="1">
      <alignment/>
    </xf>
    <xf numFmtId="9" fontId="25" fillId="0" borderId="15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172" fontId="25" fillId="0" borderId="16" xfId="0" applyNumberFormat="1" applyFont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center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4" fontId="37" fillId="25" borderId="19" xfId="0" applyNumberFormat="1" applyFont="1" applyFill="1" applyBorder="1" applyAlignment="1">
      <alignment horizontal="right" vertical="center"/>
    </xf>
    <xf numFmtId="173" fontId="25" fillId="0" borderId="13" xfId="0" applyNumberFormat="1" applyFont="1" applyFill="1" applyBorder="1" applyAlignment="1" quotePrefix="1">
      <alignment horizontal="center" vertical="center" wrapText="1"/>
    </xf>
    <xf numFmtId="16" fontId="25" fillId="0" borderId="13" xfId="0" applyNumberFormat="1" applyFont="1" applyFill="1" applyBorder="1" applyAlignment="1" quotePrefix="1">
      <alignment horizontal="center"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/>
    </xf>
    <xf numFmtId="9" fontId="25" fillId="0" borderId="15" xfId="0" applyNumberFormat="1" applyFont="1" applyBorder="1" applyAlignment="1">
      <alignment horizontal="center" vertical="center"/>
    </xf>
    <xf numFmtId="9" fontId="2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25" fillId="0" borderId="15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9" fontId="25" fillId="0" borderId="15" xfId="0" applyNumberFormat="1" applyFont="1" applyBorder="1" applyAlignment="1">
      <alignment horizontal="center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4" fillId="0" borderId="13" xfId="0" applyFont="1" applyBorder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5" fillId="26" borderId="16" xfId="0" applyFont="1" applyFill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right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center" vertical="center" wrapText="1"/>
    </xf>
    <xf numFmtId="174" fontId="25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25" fillId="0" borderId="2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/>
    </xf>
    <xf numFmtId="0" fontId="25" fillId="0" borderId="2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right" vertical="center" wrapText="1"/>
    </xf>
    <xf numFmtId="173" fontId="25" fillId="0" borderId="18" xfId="0" applyNumberFormat="1" applyFont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173" fontId="25" fillId="0" borderId="15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left" vertical="center" wrapText="1"/>
    </xf>
    <xf numFmtId="49" fontId="46" fillId="0" borderId="13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174" fontId="25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175" fontId="25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wrapText="1"/>
    </xf>
    <xf numFmtId="175" fontId="25" fillId="0" borderId="13" xfId="0" applyNumberFormat="1" applyFont="1" applyBorder="1" applyAlignment="1">
      <alignment horizontal="center" vertical="center" wrapText="1"/>
    </xf>
    <xf numFmtId="175" fontId="25" fillId="0" borderId="16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176" fontId="25" fillId="0" borderId="13" xfId="0" applyNumberFormat="1" applyFont="1" applyFill="1" applyBorder="1" applyAlignment="1">
      <alignment horizontal="left" vertical="center" wrapText="1"/>
    </xf>
    <xf numFmtId="176" fontId="25" fillId="0" borderId="13" xfId="0" applyNumberFormat="1" applyFont="1" applyFill="1" applyBorder="1" applyAlignment="1">
      <alignment horizontal="center" vertical="center" wrapText="1"/>
    </xf>
    <xf numFmtId="176" fontId="22" fillId="0" borderId="13" xfId="0" applyNumberFormat="1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left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7" fillId="0" borderId="18" xfId="0" applyFont="1" applyBorder="1" applyAlignment="1">
      <alignment/>
    </xf>
    <xf numFmtId="0" fontId="25" fillId="0" borderId="16" xfId="0" applyFont="1" applyBorder="1" applyAlignment="1">
      <alignment horizontal="left" vertical="center" wrapText="1"/>
    </xf>
    <xf numFmtId="175" fontId="25" fillId="0" borderId="15" xfId="0" applyNumberFormat="1" applyFont="1" applyBorder="1" applyAlignment="1">
      <alignment horizontal="center" vertical="center" wrapText="1"/>
    </xf>
    <xf numFmtId="49" fontId="25" fillId="26" borderId="26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left" vertical="center" wrapText="1"/>
    </xf>
    <xf numFmtId="10" fontId="25" fillId="0" borderId="12" xfId="0" applyNumberFormat="1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173" fontId="25" fillId="0" borderId="15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4" fontId="25" fillId="0" borderId="15" xfId="0" applyNumberFormat="1" applyFont="1" applyBorder="1" applyAlignment="1">
      <alignment horizontal="right" vertical="center" wrapText="1"/>
    </xf>
    <xf numFmtId="0" fontId="25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/>
    </xf>
    <xf numFmtId="173" fontId="25" fillId="0" borderId="15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4" fillId="0" borderId="13" xfId="0" applyFont="1" applyFill="1" applyBorder="1" applyAlignment="1">
      <alignment/>
    </xf>
    <xf numFmtId="49" fontId="25" fillId="0" borderId="15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right"/>
    </xf>
    <xf numFmtId="0" fontId="49" fillId="0" borderId="15" xfId="0" applyFont="1" applyBorder="1" applyAlignment="1">
      <alignment/>
    </xf>
    <xf numFmtId="4" fontId="37" fillId="27" borderId="15" xfId="0" applyNumberFormat="1" applyFont="1" applyFill="1" applyBorder="1" applyAlignment="1">
      <alignment horizontal="right" vertical="center"/>
    </xf>
    <xf numFmtId="17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4" fontId="49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3" fillId="24" borderId="2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25" fillId="0" borderId="12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3" fillId="27" borderId="29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5" fillId="0" borderId="15" xfId="0" applyFont="1" applyFill="1" applyBorder="1" applyAlignment="1">
      <alignment horizontal="left" vertical="center" wrapText="1"/>
    </xf>
    <xf numFmtId="4" fontId="37" fillId="24" borderId="19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76" fontId="30" fillId="0" borderId="0" xfId="0" applyNumberFormat="1" applyFont="1" applyBorder="1" applyAlignment="1">
      <alignment vertical="center" wrapText="1"/>
    </xf>
    <xf numFmtId="20" fontId="30" fillId="0" borderId="0" xfId="47" applyNumberFormat="1" applyFont="1" applyBorder="1" applyAlignment="1">
      <alignment vertical="center"/>
      <protection/>
    </xf>
    <xf numFmtId="4" fontId="55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3" fillId="24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 wrapText="1"/>
    </xf>
    <xf numFmtId="4" fontId="25" fillId="28" borderId="16" xfId="0" applyNumberFormat="1" applyFont="1" applyFill="1" applyBorder="1" applyAlignment="1">
      <alignment horizontal="right" vertical="center" wrapText="1"/>
    </xf>
    <xf numFmtId="173" fontId="25" fillId="28" borderId="16" xfId="0" applyNumberFormat="1" applyFont="1" applyFill="1" applyBorder="1" applyAlignment="1">
      <alignment horizontal="center" vertical="center" wrapText="1"/>
    </xf>
    <xf numFmtId="4" fontId="25" fillId="28" borderId="29" xfId="0" applyNumberFormat="1" applyFont="1" applyFill="1" applyBorder="1" applyAlignment="1">
      <alignment horizontal="right" vertical="center" wrapText="1"/>
    </xf>
    <xf numFmtId="0" fontId="25" fillId="26" borderId="18" xfId="0" applyNumberFormat="1" applyFont="1" applyFill="1" applyBorder="1" applyAlignment="1">
      <alignment horizontal="center" vertical="center" wrapText="1"/>
    </xf>
    <xf numFmtId="4" fontId="25" fillId="28" borderId="12" xfId="0" applyNumberFormat="1" applyFont="1" applyFill="1" applyBorder="1" applyAlignment="1">
      <alignment horizontal="right" vertical="center" wrapText="1"/>
    </xf>
    <xf numFmtId="173" fontId="25" fillId="28" borderId="16" xfId="0" applyNumberFormat="1" applyFont="1" applyFill="1" applyBorder="1" applyAlignment="1">
      <alignment vertical="center" wrapText="1"/>
    </xf>
    <xf numFmtId="4" fontId="25" fillId="28" borderId="31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49" fontId="25" fillId="28" borderId="12" xfId="0" applyNumberFormat="1" applyFont="1" applyFill="1" applyBorder="1" applyAlignment="1">
      <alignment horizontal="center" vertical="center" wrapText="1"/>
    </xf>
    <xf numFmtId="49" fontId="25" fillId="28" borderId="12" xfId="0" applyNumberFormat="1" applyFont="1" applyFill="1" applyBorder="1" applyAlignment="1">
      <alignment horizontal="right" vertical="center" wrapText="1"/>
    </xf>
    <xf numFmtId="173" fontId="25" fillId="28" borderId="12" xfId="0" applyNumberFormat="1" applyFont="1" applyFill="1" applyBorder="1" applyAlignment="1">
      <alignment horizontal="center" vertical="center" wrapText="1"/>
    </xf>
    <xf numFmtId="173" fontId="25" fillId="28" borderId="12" xfId="0" applyNumberFormat="1" applyFont="1" applyFill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4" fontId="25" fillId="28" borderId="15" xfId="0" applyNumberFormat="1" applyFont="1" applyFill="1" applyBorder="1" applyAlignment="1">
      <alignment horizontal="right" vertical="center" wrapText="1"/>
    </xf>
    <xf numFmtId="49" fontId="57" fillId="28" borderId="12" xfId="0" applyNumberFormat="1" applyFont="1" applyFill="1" applyBorder="1" applyAlignment="1">
      <alignment horizontal="center" vertical="center" wrapText="1"/>
    </xf>
    <xf numFmtId="4" fontId="25" fillId="26" borderId="12" xfId="0" applyNumberFormat="1" applyFont="1" applyFill="1" applyBorder="1" applyAlignment="1">
      <alignment horizontal="right" vertical="center" wrapText="1"/>
    </xf>
    <xf numFmtId="0" fontId="25" fillId="0" borderId="15" xfId="0" applyFont="1" applyBorder="1" applyAlignment="1">
      <alignment vertical="center" wrapText="1"/>
    </xf>
    <xf numFmtId="0" fontId="25" fillId="28" borderId="15" xfId="0" applyFont="1" applyFill="1" applyBorder="1" applyAlignment="1">
      <alignment horizontal="center" vertical="center" wrapText="1"/>
    </xf>
    <xf numFmtId="173" fontId="25" fillId="26" borderId="15" xfId="0" applyNumberFormat="1" applyFont="1" applyFill="1" applyBorder="1" applyAlignment="1">
      <alignment horizontal="center" vertical="center" wrapText="1"/>
    </xf>
    <xf numFmtId="0" fontId="25" fillId="26" borderId="15" xfId="0" applyNumberFormat="1" applyFont="1" applyFill="1" applyBorder="1" applyAlignment="1">
      <alignment horizontal="center" vertical="center" wrapText="1"/>
    </xf>
    <xf numFmtId="4" fontId="37" fillId="24" borderId="28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8" borderId="0" xfId="0" applyFont="1" applyFill="1" applyBorder="1" applyAlignment="1">
      <alignment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0" fontId="25" fillId="0" borderId="16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 wrapText="1"/>
    </xf>
    <xf numFmtId="173" fontId="25" fillId="0" borderId="13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/>
    </xf>
    <xf numFmtId="4" fontId="25" fillId="0" borderId="15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4" fontId="37" fillId="25" borderId="19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58" fillId="25" borderId="0" xfId="0" applyFont="1" applyFill="1" applyBorder="1" applyAlignment="1">
      <alignment vertical="center"/>
    </xf>
    <xf numFmtId="0" fontId="58" fillId="29" borderId="0" xfId="0" applyFont="1" applyFill="1" applyBorder="1" applyAlignment="1">
      <alignment vertical="center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4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60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25" fillId="0" borderId="15" xfId="0" applyFont="1" applyFill="1" applyBorder="1" applyAlignment="1">
      <alignment horizontal="left" vertical="center"/>
    </xf>
    <xf numFmtId="4" fontId="25" fillId="0" borderId="15" xfId="0" applyNumberFormat="1" applyFont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4" fontId="25" fillId="0" borderId="12" xfId="0" applyNumberFormat="1" applyFon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/>
    </xf>
    <xf numFmtId="0" fontId="22" fillId="0" borderId="32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9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8" xfId="0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 horizontal="center" vertical="center"/>
    </xf>
    <xf numFmtId="0" fontId="22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 horizontal="left" vertical="center" wrapText="1"/>
    </xf>
    <xf numFmtId="0" fontId="22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 wrapText="1"/>
    </xf>
    <xf numFmtId="0" fontId="25" fillId="0" borderId="15" xfId="0" applyFont="1" applyBorder="1" applyAlignment="1">
      <alignment horizontal="left" vertical="top" wrapText="1"/>
    </xf>
    <xf numFmtId="0" fontId="22" fillId="0" borderId="15" xfId="0" applyFont="1" applyBorder="1" applyAlignment="1">
      <alignment/>
    </xf>
    <xf numFmtId="0" fontId="25" fillId="0" borderId="17" xfId="0" applyFont="1" applyBorder="1" applyAlignment="1">
      <alignment horizontal="left" vertical="center"/>
    </xf>
    <xf numFmtId="0" fontId="22" fillId="0" borderId="13" xfId="0" applyFont="1" applyBorder="1" applyAlignment="1">
      <alignment/>
    </xf>
    <xf numFmtId="4" fontId="25" fillId="0" borderId="13" xfId="0" applyNumberFormat="1" applyFont="1" applyBorder="1" applyAlignment="1">
      <alignment horizontal="right" vertical="center"/>
    </xf>
    <xf numFmtId="173" fontId="25" fillId="0" borderId="13" xfId="0" applyNumberFormat="1" applyFont="1" applyBorder="1" applyAlignment="1">
      <alignment horizontal="center" vertical="center"/>
    </xf>
    <xf numFmtId="9" fontId="25" fillId="0" borderId="13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vertical="center"/>
    </xf>
    <xf numFmtId="174" fontId="25" fillId="0" borderId="15" xfId="0" applyNumberFormat="1" applyFont="1" applyBorder="1" applyAlignment="1">
      <alignment horizontal="center" vertical="center"/>
    </xf>
    <xf numFmtId="4" fontId="37" fillId="24" borderId="19" xfId="0" applyNumberFormat="1" applyFont="1" applyFill="1" applyBorder="1" applyAlignment="1">
      <alignment horizontal="right" vertical="center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62" fillId="0" borderId="0" xfId="0" applyFont="1" applyBorder="1" applyAlignment="1">
      <alignment horizontal="righ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5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67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18" xfId="0" applyFont="1" applyFill="1" applyBorder="1" applyAlignment="1">
      <alignment horizontal="center" vertical="center"/>
    </xf>
    <xf numFmtId="9" fontId="25" fillId="0" borderId="16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73" fontId="25" fillId="0" borderId="15" xfId="0" applyNumberFormat="1" applyFont="1" applyFill="1" applyBorder="1" applyAlignment="1">
      <alignment horizontal="center" vertical="center"/>
    </xf>
    <xf numFmtId="173" fontId="25" fillId="0" borderId="15" xfId="0" applyNumberFormat="1" applyFont="1" applyBorder="1" applyAlignment="1" applyProtection="1">
      <alignment horizontal="center" vertical="center"/>
      <protection/>
    </xf>
    <xf numFmtId="4" fontId="25" fillId="0" borderId="13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51" fillId="0" borderId="0" xfId="0" applyFont="1" applyFill="1" applyAlignment="1">
      <alignment wrapText="1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9" fontId="25" fillId="0" borderId="15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/>
    </xf>
    <xf numFmtId="4" fontId="36" fillId="30" borderId="19" xfId="0" applyNumberFormat="1" applyFont="1" applyFill="1" applyBorder="1" applyAlignment="1">
      <alignment horizontal="right" vertical="center"/>
    </xf>
    <xf numFmtId="0" fontId="25" fillId="28" borderId="0" xfId="0" applyFont="1" applyFill="1" applyAlignment="1">
      <alignment vertical="center" wrapText="1"/>
    </xf>
    <xf numFmtId="0" fontId="25" fillId="28" borderId="0" xfId="0" applyFont="1" applyFill="1" applyAlignment="1">
      <alignment horizontal="center" vertical="center" wrapText="1"/>
    </xf>
    <xf numFmtId="9" fontId="25" fillId="28" borderId="0" xfId="0" applyNumberFormat="1" applyFont="1" applyFill="1" applyAlignment="1">
      <alignment horizontal="center" vertical="center" wrapText="1"/>
    </xf>
    <xf numFmtId="4" fontId="25" fillId="28" borderId="0" xfId="0" applyNumberFormat="1" applyFont="1" applyFill="1" applyAlignment="1">
      <alignment horizontal="right" vertical="center"/>
    </xf>
    <xf numFmtId="0" fontId="25" fillId="28" borderId="0" xfId="0" applyFont="1" applyFill="1" applyAlignment="1">
      <alignment wrapText="1"/>
    </xf>
    <xf numFmtId="0" fontId="45" fillId="0" borderId="0" xfId="0" applyFont="1" applyAlignment="1">
      <alignment/>
    </xf>
    <xf numFmtId="0" fontId="69" fillId="0" borderId="0" xfId="0" applyFont="1" applyAlignment="1">
      <alignment horizontal="right" wrapText="1"/>
    </xf>
    <xf numFmtId="0" fontId="69" fillId="0" borderId="0" xfId="0" applyFont="1" applyAlignment="1">
      <alignment horizontal="left"/>
    </xf>
    <xf numFmtId="4" fontId="63" fillId="0" borderId="0" xfId="0" applyNumberFormat="1" applyFont="1" applyAlignment="1">
      <alignment horizontal="right" vertical="center" wrapText="1"/>
    </xf>
    <xf numFmtId="0" fontId="69" fillId="0" borderId="0" xfId="0" applyFont="1" applyAlignment="1">
      <alignment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 vertical="center" wrapText="1"/>
    </xf>
    <xf numFmtId="9" fontId="71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 horizontal="right" vertical="center" wrapText="1"/>
    </xf>
    <xf numFmtId="0" fontId="69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3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4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176" fontId="30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75" fillId="0" borderId="0" xfId="0" applyNumberFormat="1" applyFont="1" applyAlignment="1">
      <alignment horizontal="left" vertical="center"/>
    </xf>
    <xf numFmtId="176" fontId="72" fillId="0" borderId="0" xfId="0" applyNumberFormat="1" applyFont="1" applyAlignment="1">
      <alignment horizontal="left" vertical="center"/>
    </xf>
    <xf numFmtId="176" fontId="7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68" fillId="0" borderId="0" xfId="0" applyFont="1" applyAlignment="1" applyProtection="1">
      <alignment horizontal="left"/>
      <protection/>
    </xf>
    <xf numFmtId="0" fontId="68" fillId="0" borderId="0" xfId="0" applyFont="1" applyAlignment="1" applyProtection="1">
      <alignment horizontal="center"/>
      <protection/>
    </xf>
    <xf numFmtId="0" fontId="68" fillId="0" borderId="0" xfId="0" applyFont="1" applyAlignment="1" applyProtection="1">
      <alignment horizontal="right"/>
      <protection/>
    </xf>
    <xf numFmtId="0" fontId="23" fillId="25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4" fontId="25" fillId="0" borderId="13" xfId="0" applyNumberFormat="1" applyFont="1" applyBorder="1" applyAlignment="1" applyProtection="1">
      <alignment horizontal="right" vertical="center" wrapText="1"/>
      <protection/>
    </xf>
    <xf numFmtId="4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5" xfId="0" applyFont="1" applyBorder="1" applyAlignment="1" applyProtection="1">
      <alignment horizontal="left" vertical="center" wrapText="1"/>
      <protection/>
    </xf>
    <xf numFmtId="4" fontId="25" fillId="0" borderId="15" xfId="0" applyNumberFormat="1" applyFont="1" applyBorder="1" applyAlignment="1" applyProtection="1">
      <alignment horizontal="right" vertical="center"/>
      <protection/>
    </xf>
    <xf numFmtId="9" fontId="25" fillId="0" borderId="13" xfId="0" applyNumberFormat="1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44" xfId="0" applyFont="1" applyBorder="1" applyAlignment="1" applyProtection="1">
      <alignment horizontal="center" vertical="center"/>
      <protection/>
    </xf>
    <xf numFmtId="4" fontId="25" fillId="0" borderId="44" xfId="0" applyNumberFormat="1" applyFont="1" applyBorder="1" applyAlignment="1" applyProtection="1">
      <alignment horizontal="right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45" xfId="0" applyFont="1" applyBorder="1" applyAlignment="1" applyProtection="1">
      <alignment horizontal="center" vertical="center"/>
      <protection/>
    </xf>
    <xf numFmtId="9" fontId="25" fillId="0" borderId="12" xfId="0" applyNumberFormat="1" applyFont="1" applyBorder="1" applyAlignment="1" applyProtection="1">
      <alignment horizontal="center" vertical="center" wrapText="1"/>
      <protection/>
    </xf>
    <xf numFmtId="9" fontId="25" fillId="0" borderId="15" xfId="0" applyNumberFormat="1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4" fontId="37" fillId="25" borderId="19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 wrapText="1"/>
      <protection/>
    </xf>
    <xf numFmtId="9" fontId="25" fillId="0" borderId="0" xfId="0" applyNumberFormat="1" applyFont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wrapText="1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78" fontId="30" fillId="0" borderId="0" xfId="0" applyNumberFormat="1" applyFont="1" applyAlignment="1" applyProtection="1">
      <alignment horizontal="left" vertical="center"/>
      <protection/>
    </xf>
    <xf numFmtId="176" fontId="23" fillId="0" borderId="0" xfId="0" applyNumberFormat="1" applyFont="1" applyAlignment="1" applyProtection="1">
      <alignment horizontal="left" vertical="center"/>
      <protection/>
    </xf>
    <xf numFmtId="176" fontId="3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9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23" fillId="24" borderId="13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/>
    </xf>
    <xf numFmtId="173" fontId="25" fillId="0" borderId="15" xfId="0" applyNumberFormat="1" applyFont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0" fontId="25" fillId="0" borderId="17" xfId="0" applyFont="1" applyBorder="1" applyAlignment="1">
      <alignment horizontal="lef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0" fontId="25" fillId="0" borderId="46" xfId="0" applyFont="1" applyFill="1" applyBorder="1" applyAlignment="1">
      <alignment horizontal="left" vertical="center" wrapText="1"/>
    </xf>
    <xf numFmtId="0" fontId="25" fillId="0" borderId="46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wrapText="1"/>
    </xf>
    <xf numFmtId="4" fontId="25" fillId="0" borderId="46" xfId="0" applyNumberFormat="1" applyFont="1" applyFill="1" applyBorder="1" applyAlignment="1">
      <alignment horizontal="right" vertical="center"/>
    </xf>
    <xf numFmtId="173" fontId="25" fillId="0" borderId="46" xfId="0" applyNumberFormat="1" applyFont="1" applyBorder="1" applyAlignment="1">
      <alignment horizontal="center" vertical="center"/>
    </xf>
    <xf numFmtId="173" fontId="25" fillId="0" borderId="46" xfId="0" applyNumberFormat="1" applyFont="1" applyFill="1" applyBorder="1" applyAlignment="1">
      <alignment horizontal="center" vertical="center"/>
    </xf>
    <xf numFmtId="9" fontId="25" fillId="0" borderId="46" xfId="0" applyNumberFormat="1" applyFont="1" applyFill="1" applyBorder="1" applyAlignment="1">
      <alignment horizontal="center" vertical="center" wrapText="1"/>
    </xf>
    <xf numFmtId="4" fontId="25" fillId="0" borderId="46" xfId="0" applyNumberFormat="1" applyFont="1" applyFill="1" applyBorder="1" applyAlignment="1">
      <alignment horizontal="right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 wrapText="1"/>
    </xf>
    <xf numFmtId="4" fontId="25" fillId="0" borderId="47" xfId="0" applyNumberFormat="1" applyFont="1" applyFill="1" applyBorder="1" applyAlignment="1">
      <alignment horizontal="right" vertical="center"/>
    </xf>
    <xf numFmtId="173" fontId="25" fillId="0" borderId="47" xfId="0" applyNumberFormat="1" applyFont="1" applyBorder="1" applyAlignment="1">
      <alignment horizontal="center" vertical="center"/>
    </xf>
    <xf numFmtId="173" fontId="25" fillId="0" borderId="47" xfId="0" applyNumberFormat="1" applyFont="1" applyFill="1" applyBorder="1" applyAlignment="1">
      <alignment horizontal="center" vertical="center"/>
    </xf>
    <xf numFmtId="9" fontId="25" fillId="0" borderId="47" xfId="0" applyNumberFormat="1" applyFont="1" applyFill="1" applyBorder="1" applyAlignment="1">
      <alignment horizontal="center" vertical="center" wrapText="1"/>
    </xf>
    <xf numFmtId="4" fontId="25" fillId="0" borderId="47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wrapText="1"/>
    </xf>
    <xf numFmtId="0" fontId="76" fillId="0" borderId="0" xfId="0" applyFont="1" applyAlignment="1">
      <alignment/>
    </xf>
    <xf numFmtId="0" fontId="77" fillId="0" borderId="0" xfId="0" applyFont="1" applyAlignment="1">
      <alignment horizontal="right" wrapText="1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0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4" fontId="81" fillId="0" borderId="0" xfId="0" applyNumberFormat="1" applyFont="1" applyAlignment="1">
      <alignment/>
    </xf>
    <xf numFmtId="4" fontId="55" fillId="0" borderId="0" xfId="0" applyNumberFormat="1" applyFont="1" applyAlignment="1">
      <alignment horizontal="center" vertical="center" wrapText="1"/>
    </xf>
    <xf numFmtId="178" fontId="30" fillId="0" borderId="0" xfId="0" applyNumberFormat="1" applyFont="1" applyBorder="1" applyAlignment="1">
      <alignment horizontal="left" vertical="center"/>
    </xf>
    <xf numFmtId="178" fontId="2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48" xfId="0" applyFont="1" applyFill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49" fontId="25" fillId="0" borderId="48" xfId="0" applyNumberFormat="1" applyFont="1" applyFill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left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 quotePrefix="1">
      <alignment horizontal="center" vertical="center"/>
    </xf>
    <xf numFmtId="0" fontId="25" fillId="0" borderId="49" xfId="0" applyFont="1" applyFill="1" applyBorder="1" applyAlignment="1">
      <alignment horizontal="center" vertical="center" wrapText="1"/>
    </xf>
    <xf numFmtId="49" fontId="25" fillId="0" borderId="50" xfId="0" applyNumberFormat="1" applyFont="1" applyFill="1" applyBorder="1" applyAlignment="1" quotePrefix="1">
      <alignment horizontal="center" vertical="center"/>
    </xf>
    <xf numFmtId="49" fontId="25" fillId="0" borderId="15" xfId="0" applyNumberFormat="1" applyFont="1" applyBorder="1" applyAlignment="1" quotePrefix="1">
      <alignment horizontal="center" vertical="center"/>
    </xf>
    <xf numFmtId="0" fontId="25" fillId="0" borderId="49" xfId="0" applyFont="1" applyBorder="1" applyAlignment="1" quotePrefix="1">
      <alignment horizontal="center" vertical="center" wrapText="1"/>
    </xf>
    <xf numFmtId="49" fontId="25" fillId="0" borderId="51" xfId="0" applyNumberFormat="1" applyFont="1" applyBorder="1" applyAlignment="1" quotePrefix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48" xfId="0" applyFont="1" applyBorder="1" applyAlignment="1" quotePrefix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 wrapText="1"/>
    </xf>
    <xf numFmtId="176" fontId="25" fillId="0" borderId="20" xfId="0" applyNumberFormat="1" applyFont="1" applyFill="1" applyBorder="1" applyAlignment="1">
      <alignment horizontal="center" vertical="center"/>
    </xf>
    <xf numFmtId="4" fontId="25" fillId="0" borderId="27" xfId="0" applyNumberFormat="1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wrapText="1"/>
    </xf>
    <xf numFmtId="176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justify" vertical="justify"/>
    </xf>
    <xf numFmtId="0" fontId="44" fillId="0" borderId="14" xfId="0" applyFont="1" applyFill="1" applyBorder="1" applyAlignment="1">
      <alignment/>
    </xf>
    <xf numFmtId="0" fontId="48" fillId="0" borderId="14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/>
    </xf>
    <xf numFmtId="4" fontId="25" fillId="0" borderId="48" xfId="0" applyNumberFormat="1" applyFont="1" applyBorder="1" applyAlignment="1">
      <alignment horizontal="left" vertical="center" wrapText="1"/>
    </xf>
    <xf numFmtId="176" fontId="25" fillId="0" borderId="48" xfId="0" applyNumberFormat="1" applyFont="1" applyFill="1" applyBorder="1" applyAlignment="1">
      <alignment horizontal="left" vertical="center" wrapText="1"/>
    </xf>
    <xf numFmtId="4" fontId="25" fillId="0" borderId="48" xfId="0" applyNumberFormat="1" applyFont="1" applyBorder="1" applyAlignment="1">
      <alignment horizontal="center" vertical="center" wrapText="1"/>
    </xf>
    <xf numFmtId="0" fontId="25" fillId="0" borderId="48" xfId="0" applyFont="1" applyBorder="1" applyAlignment="1">
      <alignment horizontal="justify" vertical="top"/>
    </xf>
    <xf numFmtId="0" fontId="25" fillId="0" borderId="48" xfId="0" applyFont="1" applyFill="1" applyBorder="1" applyAlignment="1">
      <alignment horizontal="justify" vertical="top" wrapText="1"/>
    </xf>
    <xf numFmtId="0" fontId="23" fillId="24" borderId="52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1" fillId="0" borderId="48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vertical="center"/>
    </xf>
    <xf numFmtId="0" fontId="25" fillId="0" borderId="53" xfId="0" applyFont="1" applyFill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center" wrapText="1"/>
    </xf>
    <xf numFmtId="0" fontId="25" fillId="28" borderId="48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/>
    </xf>
    <xf numFmtId="0" fontId="23" fillId="25" borderId="14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Continuous" vertical="top"/>
    </xf>
    <xf numFmtId="0" fontId="25" fillId="0" borderId="27" xfId="0" applyFont="1" applyBorder="1" applyAlignment="1">
      <alignment horizontal="centerContinuous" vertical="top"/>
    </xf>
    <xf numFmtId="0" fontId="25" fillId="0" borderId="20" xfId="0" applyFont="1" applyBorder="1" applyAlignment="1">
      <alignment horizontal="centerContinuous" vertical="top"/>
    </xf>
    <xf numFmtId="0" fontId="23" fillId="24" borderId="55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48" xfId="0" applyFont="1" applyBorder="1" applyAlignment="1">
      <alignment vertical="center" wrapText="1"/>
    </xf>
    <xf numFmtId="0" fontId="25" fillId="0" borderId="48" xfId="0" applyFont="1" applyBorder="1" applyAlignment="1">
      <alignment horizontal="left" vertical="top" wrapText="1"/>
    </xf>
    <xf numFmtId="0" fontId="25" fillId="0" borderId="57" xfId="0" applyFont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3" fillId="27" borderId="54" xfId="0" applyFont="1" applyFill="1" applyBorder="1" applyAlignment="1">
      <alignment horizontal="center" vertical="center" wrapText="1"/>
    </xf>
    <xf numFmtId="4" fontId="25" fillId="0" borderId="48" xfId="0" applyNumberFormat="1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vertical="center" wrapText="1"/>
    </xf>
    <xf numFmtId="0" fontId="25" fillId="0" borderId="58" xfId="0" applyFont="1" applyFill="1" applyBorder="1" applyAlignment="1">
      <alignment vertical="center" wrapText="1"/>
    </xf>
    <xf numFmtId="0" fontId="25" fillId="0" borderId="59" xfId="0" applyFont="1" applyFill="1" applyBorder="1" applyAlignment="1">
      <alignment vertical="center" wrapText="1"/>
    </xf>
    <xf numFmtId="11" fontId="25" fillId="0" borderId="27" xfId="0" applyNumberFormat="1" applyFont="1" applyBorder="1" applyAlignment="1" applyProtection="1">
      <alignment horizontal="center" vertical="center"/>
      <protection/>
    </xf>
    <xf numFmtId="0" fontId="25" fillId="0" borderId="27" xfId="0" applyFont="1" applyBorder="1" applyAlignment="1" applyProtection="1">
      <alignment horizontal="center" vertical="center"/>
      <protection/>
    </xf>
    <xf numFmtId="0" fontId="23" fillId="25" borderId="55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48" xfId="0" applyFont="1" applyBorder="1" applyAlignment="1" applyProtection="1">
      <alignment vertical="center" wrapText="1"/>
      <protection/>
    </xf>
    <xf numFmtId="0" fontId="25" fillId="0" borderId="48" xfId="0" applyFont="1" applyBorder="1" applyAlignment="1" applyProtection="1">
      <alignment horizontal="center" vertical="center"/>
      <protection/>
    </xf>
    <xf numFmtId="0" fontId="25" fillId="0" borderId="48" xfId="0" applyFont="1" applyBorder="1" applyAlignment="1" applyProtection="1">
      <alignment horizontal="left" vertical="center" wrapText="1"/>
      <protection/>
    </xf>
    <xf numFmtId="11" fontId="25" fillId="0" borderId="15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60" xfId="0" applyNumberFormat="1" applyFont="1" applyFill="1" applyBorder="1" applyAlignment="1">
      <alignment horizontal="center" vertical="center"/>
    </xf>
    <xf numFmtId="49" fontId="25" fillId="0" borderId="61" xfId="0" applyNumberFormat="1" applyFont="1" applyFill="1" applyBorder="1" applyAlignment="1">
      <alignment horizontal="center" vertical="center"/>
    </xf>
    <xf numFmtId="4" fontId="25" fillId="0" borderId="61" xfId="0" applyNumberFormat="1" applyFont="1" applyFill="1" applyBorder="1" applyAlignment="1">
      <alignment horizontal="right" vertical="center" wrapText="1"/>
    </xf>
    <xf numFmtId="49" fontId="25" fillId="0" borderId="62" xfId="0" applyNumberFormat="1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48" xfId="0" applyFont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3" fillId="25" borderId="58" xfId="0" applyFont="1" applyFill="1" applyBorder="1" applyAlignment="1" applyProtection="1">
      <alignment horizontal="center" vertical="center" wrapText="1"/>
      <protection/>
    </xf>
    <xf numFmtId="0" fontId="23" fillId="25" borderId="59" xfId="0" applyFont="1" applyFill="1" applyBorder="1" applyAlignment="1" applyProtection="1">
      <alignment horizontal="center" vertical="center" wrapText="1"/>
      <protection/>
    </xf>
    <xf numFmtId="0" fontId="25" fillId="0" borderId="66" xfId="0" applyFont="1" applyFill="1" applyBorder="1" applyAlignment="1">
      <alignment horizontal="center" vertical="center"/>
    </xf>
    <xf numFmtId="4" fontId="25" fillId="0" borderId="66" xfId="0" applyNumberFormat="1" applyFont="1" applyFill="1" applyBorder="1" applyAlignment="1">
      <alignment horizontal="center" vertical="center" wrapText="1"/>
    </xf>
    <xf numFmtId="4" fontId="25" fillId="0" borderId="65" xfId="0" applyNumberFormat="1" applyFont="1" applyFill="1" applyBorder="1" applyAlignment="1">
      <alignment horizontal="center" vertical="center" wrapText="1"/>
    </xf>
    <xf numFmtId="4" fontId="25" fillId="0" borderId="59" xfId="0" applyNumberFormat="1" applyFont="1" applyFill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wrapText="1"/>
    </xf>
    <xf numFmtId="0" fontId="23" fillId="27" borderId="48" xfId="0" applyFont="1" applyFill="1" applyBorder="1" applyAlignment="1">
      <alignment horizontal="center" vertical="center" wrapText="1"/>
    </xf>
    <xf numFmtId="0" fontId="23" fillId="24" borderId="58" xfId="0" applyFont="1" applyFill="1" applyBorder="1" applyAlignment="1">
      <alignment horizontal="center" vertical="center" wrapText="1"/>
    </xf>
    <xf numFmtId="0" fontId="23" fillId="24" borderId="65" xfId="0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center"/>
    </xf>
    <xf numFmtId="0" fontId="23" fillId="31" borderId="58" xfId="0" applyFont="1" applyFill="1" applyBorder="1" applyAlignment="1">
      <alignment horizontal="center" vertical="center" wrapText="1"/>
    </xf>
    <xf numFmtId="0" fontId="23" fillId="31" borderId="59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3" fillId="24" borderId="71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horizontal="center" vertical="center" wrapText="1"/>
    </xf>
    <xf numFmtId="49" fontId="25" fillId="0" borderId="75" xfId="0" applyNumberFormat="1" applyFont="1" applyBorder="1" applyAlignment="1">
      <alignment horizontal="center" vertical="center"/>
    </xf>
    <xf numFmtId="49" fontId="25" fillId="0" borderId="73" xfId="0" applyNumberFormat="1" applyFont="1" applyBorder="1" applyAlignment="1">
      <alignment horizontal="center" vertical="center"/>
    </xf>
    <xf numFmtId="49" fontId="25" fillId="0" borderId="74" xfId="0" applyNumberFormat="1" applyFont="1" applyBorder="1" applyAlignment="1">
      <alignment horizontal="center" vertical="center"/>
    </xf>
    <xf numFmtId="49" fontId="25" fillId="26" borderId="58" xfId="0" applyNumberFormat="1" applyFont="1" applyFill="1" applyBorder="1" applyAlignment="1">
      <alignment horizontal="center" vertical="center"/>
    </xf>
    <xf numFmtId="49" fontId="25" fillId="26" borderId="65" xfId="0" applyNumberFormat="1" applyFont="1" applyFill="1" applyBorder="1" applyAlignment="1">
      <alignment horizontal="center" vertical="center"/>
    </xf>
    <xf numFmtId="49" fontId="25" fillId="26" borderId="59" xfId="0" applyNumberFormat="1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4" fontId="25" fillId="0" borderId="48" xfId="0" applyNumberFormat="1" applyFont="1" applyBorder="1" applyAlignment="1">
      <alignment horizontal="center" vertical="center" wrapText="1"/>
    </xf>
    <xf numFmtId="49" fontId="25" fillId="0" borderId="48" xfId="0" applyNumberFormat="1" applyFont="1" applyFill="1" applyBorder="1" applyAlignment="1">
      <alignment horizontal="center" vertical="center"/>
    </xf>
    <xf numFmtId="49" fontId="25" fillId="0" borderId="58" xfId="0" applyNumberFormat="1" applyFont="1" applyFill="1" applyBorder="1" applyAlignment="1">
      <alignment horizontal="center" vertical="center"/>
    </xf>
    <xf numFmtId="49" fontId="25" fillId="0" borderId="59" xfId="0" applyNumberFormat="1" applyFont="1" applyFill="1" applyBorder="1" applyAlignment="1">
      <alignment horizontal="center" vertical="center"/>
    </xf>
    <xf numFmtId="49" fontId="25" fillId="0" borderId="48" xfId="0" applyNumberFormat="1" applyFont="1" applyFill="1" applyBorder="1" applyAlignment="1" quotePrefix="1">
      <alignment horizontal="center" vertical="center"/>
    </xf>
    <xf numFmtId="0" fontId="25" fillId="0" borderId="76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 quotePrefix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 quotePrefix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 quotePrefix="1">
      <alignment horizontal="center" vertical="center" wrapText="1"/>
    </xf>
    <xf numFmtId="0" fontId="25" fillId="0" borderId="13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172" fontId="25" fillId="0" borderId="13" xfId="0" applyNumberFormat="1" applyFont="1" applyFill="1" applyBorder="1" applyAlignment="1">
      <alignment horizontal="right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173" fontId="25" fillId="0" borderId="13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right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5" fillId="0" borderId="48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173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20" fontId="30" fillId="0" borderId="0" xfId="0" applyNumberFormat="1" applyFont="1" applyBorder="1" applyAlignment="1">
      <alignment vertical="center" wrapText="1"/>
    </xf>
    <xf numFmtId="0" fontId="25" fillId="0" borderId="13" xfId="0" applyFont="1" applyFill="1" applyBorder="1" applyAlignment="1" quotePrefix="1">
      <alignment horizontal="center" vertical="center"/>
    </xf>
    <xf numFmtId="0" fontId="25" fillId="0" borderId="12" xfId="0" applyFont="1" applyFill="1" applyBorder="1" applyAlignment="1" quotePrefix="1">
      <alignment horizontal="center" vertical="center"/>
    </xf>
    <xf numFmtId="0" fontId="23" fillId="24" borderId="78" xfId="0" applyFont="1" applyFill="1" applyBorder="1" applyAlignment="1">
      <alignment horizontal="center" vertical="center" wrapText="1"/>
    </xf>
    <xf numFmtId="0" fontId="39" fillId="3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24" borderId="79" xfId="0" applyFont="1" applyFill="1" applyBorder="1" applyAlignment="1">
      <alignment horizontal="center" vertical="center" wrapText="1"/>
    </xf>
    <xf numFmtId="0" fontId="23" fillId="24" borderId="8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25" fillId="0" borderId="71" xfId="0" applyFont="1" applyBorder="1" applyAlignment="1" quotePrefix="1">
      <alignment horizontal="center" vertical="center"/>
    </xf>
    <xf numFmtId="173" fontId="25" fillId="0" borderId="7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6" fillId="27" borderId="81" xfId="0" applyFont="1" applyFill="1" applyBorder="1" applyAlignment="1">
      <alignment horizontal="center" vertical="center" wrapText="1"/>
    </xf>
    <xf numFmtId="0" fontId="36" fillId="27" borderId="82" xfId="0" applyFont="1" applyFill="1" applyBorder="1" applyAlignment="1">
      <alignment horizontal="center" vertical="center" wrapText="1"/>
    </xf>
    <xf numFmtId="0" fontId="36" fillId="27" borderId="83" xfId="0" applyFont="1" applyFill="1" applyBorder="1" applyAlignment="1">
      <alignment horizontal="center" vertical="center" wrapText="1"/>
    </xf>
    <xf numFmtId="0" fontId="36" fillId="27" borderId="52" xfId="0" applyFont="1" applyFill="1" applyBorder="1" applyAlignment="1">
      <alignment horizontal="center" vertical="center" wrapText="1"/>
    </xf>
    <xf numFmtId="0" fontId="25" fillId="0" borderId="16" xfId="0" applyFont="1" applyBorder="1" applyAlignment="1" quotePrefix="1">
      <alignment horizontal="center" vertical="center"/>
    </xf>
    <xf numFmtId="0" fontId="23" fillId="24" borderId="84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left" vertical="center" wrapText="1"/>
    </xf>
    <xf numFmtId="0" fontId="25" fillId="0" borderId="71" xfId="0" applyFont="1" applyFill="1" applyBorder="1" applyAlignment="1">
      <alignment horizontal="center" vertical="center" wrapText="1"/>
    </xf>
    <xf numFmtId="4" fontId="25" fillId="0" borderId="71" xfId="0" applyNumberFormat="1" applyFont="1" applyFill="1" applyBorder="1" applyAlignment="1">
      <alignment horizontal="right" vertical="center"/>
    </xf>
    <xf numFmtId="16" fontId="25" fillId="0" borderId="13" xfId="0" applyNumberFormat="1" applyFont="1" applyBorder="1" applyAlignment="1" quotePrefix="1">
      <alignment horizontal="center" vertical="center"/>
    </xf>
    <xf numFmtId="16" fontId="25" fillId="0" borderId="12" xfId="0" applyNumberFormat="1" applyFont="1" applyBorder="1" applyAlignment="1" quotePrefix="1">
      <alignment horizontal="center" vertical="center"/>
    </xf>
    <xf numFmtId="0" fontId="25" fillId="0" borderId="16" xfId="0" applyFont="1" applyFill="1" applyBorder="1" applyAlignment="1" quotePrefix="1">
      <alignment horizontal="center" vertical="center"/>
    </xf>
    <xf numFmtId="4" fontId="25" fillId="0" borderId="16" xfId="0" applyNumberFormat="1" applyFont="1" applyFill="1" applyBorder="1" applyAlignment="1">
      <alignment horizontal="right" vertical="center"/>
    </xf>
    <xf numFmtId="0" fontId="25" fillId="0" borderId="13" xfId="0" applyFont="1" applyFill="1" applyBorder="1" applyAlignment="1" quotePrefix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/>
    </xf>
    <xf numFmtId="0" fontId="23" fillId="24" borderId="85" xfId="0" applyFont="1" applyFill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center" vertical="center" wrapText="1"/>
    </xf>
    <xf numFmtId="173" fontId="25" fillId="0" borderId="71" xfId="0" applyNumberFormat="1" applyFont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175" fontId="25" fillId="0" borderId="13" xfId="0" applyNumberFormat="1" applyFont="1" applyBorder="1" applyAlignment="1">
      <alignment horizontal="center" vertical="center" wrapText="1"/>
    </xf>
    <xf numFmtId="175" fontId="25" fillId="0" borderId="16" xfId="0" applyNumberFormat="1" applyFont="1" applyBorder="1" applyAlignment="1">
      <alignment horizontal="center" vertical="center" wrapText="1"/>
    </xf>
    <xf numFmtId="175" fontId="25" fillId="0" borderId="12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20" fontId="30" fillId="0" borderId="0" xfId="0" applyNumberFormat="1" applyFont="1" applyBorder="1" applyAlignment="1">
      <alignment horizontal="left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wrapText="1"/>
    </xf>
    <xf numFmtId="0" fontId="23" fillId="24" borderId="86" xfId="0" applyFont="1" applyFill="1" applyBorder="1" applyAlignment="1">
      <alignment horizontal="center" vertical="center" wrapText="1"/>
    </xf>
    <xf numFmtId="0" fontId="23" fillId="24" borderId="87" xfId="0" applyFont="1" applyFill="1" applyBorder="1" applyAlignment="1">
      <alignment horizontal="center" vertical="center" wrapText="1"/>
    </xf>
    <xf numFmtId="0" fontId="23" fillId="24" borderId="52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173" fontId="25" fillId="28" borderId="13" xfId="0" applyNumberFormat="1" applyFont="1" applyFill="1" applyBorder="1" applyAlignment="1">
      <alignment horizontal="center" vertical="center" wrapText="1"/>
    </xf>
    <xf numFmtId="173" fontId="25" fillId="28" borderId="16" xfId="0" applyNumberFormat="1" applyFont="1" applyFill="1" applyBorder="1" applyAlignment="1">
      <alignment horizontal="center" vertical="center" wrapText="1"/>
    </xf>
    <xf numFmtId="173" fontId="25" fillId="28" borderId="12" xfId="0" applyNumberFormat="1" applyFont="1" applyFill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26" borderId="48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20" fontId="30" fillId="0" borderId="0" xfId="47" applyNumberFormat="1" applyFont="1" applyBorder="1" applyAlignment="1">
      <alignment horizontal="left" vertical="center" wrapText="1"/>
      <protection/>
    </xf>
    <xf numFmtId="0" fontId="36" fillId="0" borderId="81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76" fontId="30" fillId="0" borderId="0" xfId="0" applyNumberFormat="1" applyFont="1" applyBorder="1" applyAlignment="1">
      <alignment horizontal="left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90" xfId="0" applyFont="1" applyFill="1" applyBorder="1" applyAlignment="1">
      <alignment horizontal="center" vertical="center" wrapText="1"/>
    </xf>
    <xf numFmtId="0" fontId="25" fillId="0" borderId="91" xfId="0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25" fillId="28" borderId="93" xfId="0" applyFont="1" applyFill="1" applyBorder="1" applyAlignment="1">
      <alignment horizontal="center" vertical="center" wrapText="1"/>
    </xf>
    <xf numFmtId="0" fontId="25" fillId="28" borderId="94" xfId="0" applyFont="1" applyFill="1" applyBorder="1" applyAlignment="1">
      <alignment horizontal="center" vertical="center" wrapText="1"/>
    </xf>
    <xf numFmtId="0" fontId="25" fillId="28" borderId="95" xfId="0" applyFont="1" applyFill="1" applyBorder="1" applyAlignment="1">
      <alignment horizontal="center" vertical="center" wrapText="1"/>
    </xf>
    <xf numFmtId="0" fontId="25" fillId="28" borderId="71" xfId="0" applyFont="1" applyFill="1" applyBorder="1" applyAlignment="1">
      <alignment horizontal="center" vertical="center" wrapText="1"/>
    </xf>
    <xf numFmtId="0" fontId="25" fillId="28" borderId="16" xfId="0" applyFont="1" applyFill="1" applyBorder="1" applyAlignment="1">
      <alignment horizontal="center" vertical="center" wrapText="1"/>
    </xf>
    <xf numFmtId="0" fontId="25" fillId="28" borderId="12" xfId="0" applyFont="1" applyFill="1" applyBorder="1" applyAlignment="1">
      <alignment horizontal="center" vertical="center" wrapText="1"/>
    </xf>
    <xf numFmtId="49" fontId="25" fillId="28" borderId="80" xfId="0" applyNumberFormat="1" applyFont="1" applyFill="1" applyBorder="1" applyAlignment="1">
      <alignment horizontal="center" vertical="center" wrapText="1"/>
    </xf>
    <xf numFmtId="49" fontId="25" fillId="28" borderId="22" xfId="0" applyNumberFormat="1" applyFont="1" applyFill="1" applyBorder="1" applyAlignment="1">
      <alignment horizontal="center" vertical="center" wrapText="1"/>
    </xf>
    <xf numFmtId="49" fontId="25" fillId="28" borderId="26" xfId="0" applyNumberFormat="1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26" borderId="16" xfId="0" applyNumberFormat="1" applyFont="1" applyFill="1" applyBorder="1" applyAlignment="1">
      <alignment horizontal="center" vertical="center" wrapText="1"/>
    </xf>
    <xf numFmtId="0" fontId="25" fillId="26" borderId="12" xfId="0" applyNumberFormat="1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25" fillId="28" borderId="13" xfId="0" applyFont="1" applyFill="1" applyBorder="1" applyAlignment="1">
      <alignment horizontal="center" vertical="center" wrapText="1"/>
    </xf>
    <xf numFmtId="0" fontId="25" fillId="26" borderId="13" xfId="0" applyNumberFormat="1" applyFont="1" applyFill="1" applyBorder="1" applyAlignment="1">
      <alignment horizontal="center" vertical="center" wrapText="1"/>
    </xf>
    <xf numFmtId="0" fontId="25" fillId="0" borderId="98" xfId="0" applyFont="1" applyFill="1" applyBorder="1" applyAlignment="1">
      <alignment horizontal="center" vertical="center"/>
    </xf>
    <xf numFmtId="0" fontId="25" fillId="0" borderId="99" xfId="0" applyFont="1" applyFill="1" applyBorder="1" applyAlignment="1">
      <alignment horizontal="center" vertical="center"/>
    </xf>
    <xf numFmtId="173" fontId="25" fillId="26" borderId="13" xfId="0" applyNumberFormat="1" applyFont="1" applyFill="1" applyBorder="1" applyAlignment="1">
      <alignment horizontal="center" vertical="center" wrapText="1"/>
    </xf>
    <xf numFmtId="173" fontId="25" fillId="26" borderId="12" xfId="0" applyNumberFormat="1" applyFont="1" applyFill="1" applyBorder="1" applyAlignment="1">
      <alignment horizontal="center" vertical="center" wrapText="1"/>
    </xf>
    <xf numFmtId="173" fontId="25" fillId="26" borderId="16" xfId="0" applyNumberFormat="1" applyFont="1" applyFill="1" applyBorder="1" applyAlignment="1">
      <alignment horizontal="center" vertical="center" wrapText="1"/>
    </xf>
    <xf numFmtId="49" fontId="25" fillId="28" borderId="13" xfId="0" applyNumberFormat="1" applyFont="1" applyFill="1" applyBorder="1" applyAlignment="1">
      <alignment horizontal="center" vertical="center" wrapText="1"/>
    </xf>
    <xf numFmtId="49" fontId="25" fillId="28" borderId="12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3" fillId="25" borderId="100" xfId="0" applyFont="1" applyFill="1" applyBorder="1" applyAlignment="1">
      <alignment horizontal="center" vertical="center" wrapText="1"/>
    </xf>
    <xf numFmtId="0" fontId="0" fillId="0" borderId="101" xfId="0" applyFont="1" applyBorder="1" applyAlignment="1">
      <alignment/>
    </xf>
    <xf numFmtId="0" fontId="23" fillId="31" borderId="48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/>
    </xf>
    <xf numFmtId="0" fontId="23" fillId="25" borderId="102" xfId="0" applyFont="1" applyFill="1" applyBorder="1" applyAlignment="1">
      <alignment horizontal="center" vertical="center" wrapText="1"/>
    </xf>
    <xf numFmtId="0" fontId="0" fillId="0" borderId="102" xfId="0" applyFont="1" applyBorder="1" applyAlignment="1">
      <alignment/>
    </xf>
    <xf numFmtId="0" fontId="0" fillId="0" borderId="103" xfId="0" applyFont="1" applyBorder="1" applyAlignment="1">
      <alignment/>
    </xf>
    <xf numFmtId="0" fontId="23" fillId="25" borderId="7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177" fontId="25" fillId="0" borderId="20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6" fillId="0" borderId="81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 wrapText="1"/>
    </xf>
    <xf numFmtId="0" fontId="36" fillId="0" borderId="105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5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20" fontId="30" fillId="0" borderId="0" xfId="0" applyNumberFormat="1" applyFont="1" applyAlignment="1">
      <alignment horizontal="left" vertical="center" wrapText="1"/>
    </xf>
    <xf numFmtId="0" fontId="39" fillId="34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24" borderId="109" xfId="0" applyFont="1" applyFill="1" applyBorder="1" applyAlignment="1">
      <alignment horizontal="center" vertical="center" wrapText="1"/>
    </xf>
    <xf numFmtId="0" fontId="23" fillId="24" borderId="103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3" fontId="25" fillId="0" borderId="15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6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0" fontId="66" fillId="0" borderId="0" xfId="0" applyNumberFormat="1" applyFont="1" applyAlignment="1">
      <alignment horizontal="left"/>
    </xf>
    <xf numFmtId="0" fontId="36" fillId="0" borderId="1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3" fillId="27" borderId="53" xfId="0" applyFont="1" applyFill="1" applyBorder="1" applyAlignment="1">
      <alignment horizontal="center" vertical="center" wrapText="1"/>
    </xf>
    <xf numFmtId="0" fontId="23" fillId="27" borderId="54" xfId="0" applyFont="1" applyFill="1" applyBorder="1" applyAlignment="1">
      <alignment horizontal="center" vertical="center" wrapText="1"/>
    </xf>
    <xf numFmtId="0" fontId="23" fillId="27" borderId="29" xfId="0" applyFont="1" applyFill="1" applyBorder="1" applyAlignment="1">
      <alignment horizontal="center" vertical="center" wrapText="1"/>
    </xf>
    <xf numFmtId="0" fontId="23" fillId="27" borderId="29" xfId="0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/>
    </xf>
    <xf numFmtId="173" fontId="25" fillId="0" borderId="15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173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1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 vertical="center"/>
    </xf>
    <xf numFmtId="0" fontId="23" fillId="25" borderId="78" xfId="0" applyFont="1" applyFill="1" applyBorder="1" applyAlignment="1" applyProtection="1">
      <alignment horizontal="center" vertical="center" wrapText="1"/>
      <protection/>
    </xf>
    <xf numFmtId="0" fontId="36" fillId="28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3" fillId="25" borderId="79" xfId="0" applyFont="1" applyFill="1" applyBorder="1" applyAlignment="1" applyProtection="1">
      <alignment horizontal="center" vertical="center" wrapText="1"/>
      <protection/>
    </xf>
    <xf numFmtId="0" fontId="23" fillId="25" borderId="48" xfId="0" applyFont="1" applyFill="1" applyBorder="1" applyAlignment="1" applyProtection="1">
      <alignment horizontal="center" vertical="center" wrapText="1"/>
      <protection/>
    </xf>
    <xf numFmtId="0" fontId="23" fillId="25" borderId="103" xfId="0" applyFont="1" applyFill="1" applyBorder="1" applyAlignment="1" applyProtection="1">
      <alignment horizontal="center" vertical="center" wrapText="1"/>
      <protection/>
    </xf>
    <xf numFmtId="0" fontId="23" fillId="25" borderId="84" xfId="0" applyFont="1" applyFill="1" applyBorder="1" applyAlignment="1" applyProtection="1">
      <alignment horizontal="center" vertical="center" wrapText="1"/>
      <protection/>
    </xf>
    <xf numFmtId="173" fontId="25" fillId="0" borderId="15" xfId="0" applyNumberFormat="1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5" fillId="0" borderId="27" xfId="0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23" fillId="24" borderId="15" xfId="0" applyFont="1" applyFill="1" applyBorder="1" applyAlignment="1">
      <alignment horizontal="center" vertical="center" wrapText="1"/>
    </xf>
    <xf numFmtId="0" fontId="36" fillId="0" borderId="19" xfId="0" applyFont="1" applyBorder="1" applyAlignment="1" applyProtection="1">
      <alignment horizontal="center" vertical="center" wrapText="1"/>
      <protection/>
    </xf>
    <xf numFmtId="178" fontId="30" fillId="0" borderId="0" xfId="0" applyNumberFormat="1" applyFont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center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6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0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3" fillId="35" borderId="48" xfId="0" applyFont="1" applyFill="1" applyBorder="1" applyAlignment="1">
      <alignment horizontal="center" vertical="center"/>
    </xf>
    <xf numFmtId="49" fontId="25" fillId="35" borderId="48" xfId="0" applyNumberFormat="1" applyFont="1" applyFill="1" applyBorder="1" applyAlignment="1">
      <alignment horizontal="center" vertical="center"/>
    </xf>
    <xf numFmtId="49" fontId="25" fillId="35" borderId="48" xfId="0" applyNumberFormat="1" applyFont="1" applyFill="1" applyBorder="1" applyAlignment="1">
      <alignment horizontal="center" vertical="center"/>
    </xf>
    <xf numFmtId="0" fontId="25" fillId="35" borderId="71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35" borderId="48" xfId="0" applyFont="1" applyFill="1" applyBorder="1" applyAlignment="1">
      <alignment horizontal="center" vertical="center" wrapText="1"/>
    </xf>
    <xf numFmtId="4" fontId="25" fillId="35" borderId="48" xfId="0" applyNumberFormat="1" applyFont="1" applyFill="1" applyBorder="1" applyAlignment="1">
      <alignment horizontal="center" vertical="center" wrapText="1"/>
    </xf>
    <xf numFmtId="0" fontId="25" fillId="35" borderId="48" xfId="0" applyFont="1" applyFill="1" applyBorder="1" applyAlignment="1">
      <alignment horizontal="center" vertical="center" wrapText="1"/>
    </xf>
    <xf numFmtId="0" fontId="25" fillId="35" borderId="48" xfId="0" applyNumberFormat="1" applyFont="1" applyFill="1" applyBorder="1" applyAlignment="1">
      <alignment horizontal="center" vertical="center" wrapText="1"/>
    </xf>
    <xf numFmtId="4" fontId="25" fillId="35" borderId="48" xfId="0" applyNumberFormat="1" applyFont="1" applyFill="1" applyBorder="1" applyAlignment="1">
      <alignment horizontal="center" vertical="center" wrapText="1"/>
    </xf>
    <xf numFmtId="176" fontId="25" fillId="35" borderId="48" xfId="0" applyNumberFormat="1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5" fillId="35" borderId="48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35" borderId="30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4" fontId="25" fillId="0" borderId="30" xfId="0" applyNumberFormat="1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/>
    </xf>
    <xf numFmtId="0" fontId="25" fillId="35" borderId="48" xfId="0" applyFont="1" applyFill="1" applyBorder="1" applyAlignment="1" applyProtection="1">
      <alignment horizontal="center" vertical="center"/>
      <protection/>
    </xf>
    <xf numFmtId="0" fontId="25" fillId="0" borderId="48" xfId="0" applyFont="1" applyBorder="1" applyAlignment="1" applyProtection="1">
      <alignment vertical="center" wrapText="1"/>
      <protection/>
    </xf>
    <xf numFmtId="11" fontId="25" fillId="35" borderId="15" xfId="0" applyNumberFormat="1" applyFont="1" applyFill="1" applyBorder="1" applyAlignment="1">
      <alignment horizontal="center" vertical="center"/>
    </xf>
    <xf numFmtId="0" fontId="84" fillId="0" borderId="111" xfId="0" applyFont="1" applyBorder="1" applyAlignment="1">
      <alignment horizontal="center" vertical="center"/>
    </xf>
    <xf numFmtId="0" fontId="25" fillId="0" borderId="50" xfId="0" applyFont="1" applyBorder="1" applyAlignment="1">
      <alignment horizontal="left" vertical="center" wrapText="1"/>
    </xf>
    <xf numFmtId="0" fontId="84" fillId="0" borderId="112" xfId="0" applyFont="1" applyBorder="1" applyAlignment="1">
      <alignment horizontal="center" vertical="center" wrapText="1"/>
    </xf>
    <xf numFmtId="0" fontId="84" fillId="0" borderId="113" xfId="0" applyFont="1" applyBorder="1" applyAlignment="1">
      <alignment horizontal="center" vertical="center"/>
    </xf>
    <xf numFmtId="4" fontId="25" fillId="35" borderId="15" xfId="0" applyNumberFormat="1" applyFont="1" applyFill="1" applyBorder="1" applyAlignment="1">
      <alignment horizontal="right" vertical="center" wrapText="1"/>
    </xf>
    <xf numFmtId="0" fontId="25" fillId="0" borderId="114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69</xdr:row>
      <xdr:rowOff>0</xdr:rowOff>
    </xdr:from>
    <xdr:to>
      <xdr:col>0</xdr:col>
      <xdr:colOff>762000</xdr:colOff>
      <xdr:row>69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19325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199</xdr:row>
      <xdr:rowOff>0</xdr:rowOff>
    </xdr:from>
    <xdr:to>
      <xdr:col>0</xdr:col>
      <xdr:colOff>762000</xdr:colOff>
      <xdr:row>199</xdr:row>
      <xdr:rowOff>428625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9415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261</xdr:row>
      <xdr:rowOff>0</xdr:rowOff>
    </xdr:from>
    <xdr:to>
      <xdr:col>0</xdr:col>
      <xdr:colOff>647700</xdr:colOff>
      <xdr:row>261</xdr:row>
      <xdr:rowOff>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9435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223</xdr:row>
      <xdr:rowOff>9525</xdr:rowOff>
    </xdr:from>
    <xdr:to>
      <xdr:col>0</xdr:col>
      <xdr:colOff>723900</xdr:colOff>
      <xdr:row>223</xdr:row>
      <xdr:rowOff>447675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1237475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R377"/>
  <sheetViews>
    <sheetView tabSelected="1" zoomScaleSheetLayoutView="100" zoomScalePageLayoutView="0" workbookViewId="0" topLeftCell="A356">
      <selection activeCell="D360" sqref="D360:D361"/>
    </sheetView>
  </sheetViews>
  <sheetFormatPr defaultColWidth="9.140625" defaultRowHeight="12.75"/>
  <cols>
    <col min="1" max="1" width="11.8515625" style="0" customWidth="1"/>
    <col min="2" max="2" width="14.7109375" style="0" customWidth="1"/>
    <col min="3" max="3" width="38.57421875" style="0" customWidth="1"/>
    <col min="4" max="4" width="23.00390625" style="0" customWidth="1"/>
    <col min="5" max="8" width="9.7109375" style="0" customWidth="1"/>
    <col min="9" max="9" width="27.57421875" style="0" customWidth="1"/>
    <col min="10" max="10" width="10.8515625" style="0" customWidth="1"/>
    <col min="11" max="11" width="8.140625" style="0" customWidth="1"/>
    <col min="12" max="12" width="13.7109375" style="0" customWidth="1"/>
    <col min="13" max="13" width="12.421875" style="0" customWidth="1"/>
    <col min="14" max="15" width="8.7109375" style="0" customWidth="1"/>
    <col min="16" max="16" width="11.28125" style="0" customWidth="1"/>
    <col min="17" max="17" width="13.00390625" style="0" customWidth="1"/>
    <col min="18" max="18" width="7.7109375" style="0" customWidth="1"/>
    <col min="19" max="122" width="9.140625" style="84" customWidth="1"/>
  </cols>
  <sheetData>
    <row r="1" spans="1:122" s="2" customFormat="1" ht="36" customHeight="1">
      <c r="A1" s="750" t="s">
        <v>59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</row>
    <row r="2" spans="1:122" s="2" customFormat="1" ht="11.25" customHeight="1">
      <c r="A2" s="751" t="s">
        <v>44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</row>
    <row r="4" spans="1:18" ht="18" customHeight="1">
      <c r="A4" s="1" t="s">
        <v>3</v>
      </c>
      <c r="B4" s="1"/>
      <c r="C4" s="752" t="s">
        <v>60</v>
      </c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4</v>
      </c>
      <c r="B6" s="4"/>
      <c r="C6" s="755" t="s">
        <v>123</v>
      </c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755"/>
      <c r="R6" s="755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22" s="7" customFormat="1" ht="20.25" customHeight="1" thickBot="1">
      <c r="A8" s="753" t="s">
        <v>5</v>
      </c>
      <c r="B8" s="699" t="s">
        <v>504</v>
      </c>
      <c r="C8" s="749" t="s">
        <v>6</v>
      </c>
      <c r="D8" s="699" t="s">
        <v>505</v>
      </c>
      <c r="E8" s="764" t="s">
        <v>7</v>
      </c>
      <c r="F8" s="764"/>
      <c r="G8" s="764"/>
      <c r="H8" s="764"/>
      <c r="I8" s="749" t="s">
        <v>8</v>
      </c>
      <c r="J8" s="749" t="s">
        <v>9</v>
      </c>
      <c r="K8" s="749" t="s">
        <v>10</v>
      </c>
      <c r="L8" s="749" t="s">
        <v>0</v>
      </c>
      <c r="M8" s="749" t="s">
        <v>2</v>
      </c>
      <c r="N8" s="749" t="s">
        <v>11</v>
      </c>
      <c r="O8" s="749" t="s">
        <v>12</v>
      </c>
      <c r="P8" s="749" t="s">
        <v>1</v>
      </c>
      <c r="Q8" s="749" t="s">
        <v>13</v>
      </c>
      <c r="R8" s="749" t="s">
        <v>14</v>
      </c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</row>
    <row r="9" spans="1:122" s="7" customFormat="1" ht="40.5" customHeight="1" thickBot="1">
      <c r="A9" s="754"/>
      <c r="B9" s="700"/>
      <c r="C9" s="699"/>
      <c r="D9" s="700"/>
      <c r="E9" s="8" t="s">
        <v>15</v>
      </c>
      <c r="F9" s="8" t="s">
        <v>16</v>
      </c>
      <c r="G9" s="8" t="s">
        <v>17</v>
      </c>
      <c r="H9" s="8" t="s">
        <v>18</v>
      </c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</row>
    <row r="10" spans="1:122" s="9" customFormat="1" ht="42" customHeight="1">
      <c r="A10" s="712" t="s">
        <v>33</v>
      </c>
      <c r="B10" s="975" t="s">
        <v>597</v>
      </c>
      <c r="C10" s="564" t="s">
        <v>34</v>
      </c>
      <c r="D10" s="659" t="s">
        <v>598</v>
      </c>
      <c r="E10" s="15"/>
      <c r="F10" s="15"/>
      <c r="G10" s="15" t="s">
        <v>19</v>
      </c>
      <c r="H10" s="14"/>
      <c r="I10" s="765" t="s">
        <v>35</v>
      </c>
      <c r="J10" s="766">
        <v>30</v>
      </c>
      <c r="K10" s="766">
        <v>17</v>
      </c>
      <c r="L10" s="17">
        <v>224563.8</v>
      </c>
      <c r="M10" s="757">
        <v>44182</v>
      </c>
      <c r="N10" s="757">
        <v>44299</v>
      </c>
      <c r="O10" s="757">
        <v>45155</v>
      </c>
      <c r="P10" s="19">
        <v>1</v>
      </c>
      <c r="Q10" s="767">
        <v>223116.05</v>
      </c>
      <c r="R10" s="75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8" s="10" customFormat="1" ht="19.5" customHeight="1">
      <c r="A11" s="712"/>
      <c r="B11" s="975"/>
      <c r="C11" s="565" t="s">
        <v>20</v>
      </c>
      <c r="D11" s="659"/>
      <c r="E11" s="562"/>
      <c r="F11" s="11"/>
      <c r="G11" s="11"/>
      <c r="H11" s="12" t="s">
        <v>19</v>
      </c>
      <c r="I11" s="742"/>
      <c r="J11" s="723"/>
      <c r="K11" s="723"/>
      <c r="L11" s="13">
        <v>89740.35</v>
      </c>
      <c r="M11" s="735"/>
      <c r="N11" s="735"/>
      <c r="O11" s="735"/>
      <c r="P11" s="48">
        <v>1</v>
      </c>
      <c r="Q11" s="739"/>
      <c r="R11" s="729"/>
    </row>
    <row r="12" spans="1:122" s="9" customFormat="1" ht="42" customHeight="1">
      <c r="A12" s="712" t="s">
        <v>38</v>
      </c>
      <c r="B12" s="712" t="s">
        <v>506</v>
      </c>
      <c r="C12" s="564" t="s">
        <v>39</v>
      </c>
      <c r="D12" s="727" t="s">
        <v>507</v>
      </c>
      <c r="E12" s="15"/>
      <c r="F12" s="15"/>
      <c r="G12" s="15" t="s">
        <v>19</v>
      </c>
      <c r="H12" s="14"/>
      <c r="I12" s="741" t="s">
        <v>40</v>
      </c>
      <c r="J12" s="721">
        <v>10</v>
      </c>
      <c r="K12" s="721">
        <v>8</v>
      </c>
      <c r="L12" s="17">
        <v>593511.15</v>
      </c>
      <c r="M12" s="734">
        <v>44379</v>
      </c>
      <c r="N12" s="734">
        <v>44449</v>
      </c>
      <c r="O12" s="734">
        <v>45127</v>
      </c>
      <c r="P12" s="19">
        <v>0.63</v>
      </c>
      <c r="Q12" s="20">
        <v>360441.11</v>
      </c>
      <c r="R12" s="768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</row>
    <row r="13" spans="1:18" s="10" customFormat="1" ht="19.5" customHeight="1">
      <c r="A13" s="712"/>
      <c r="B13" s="712"/>
      <c r="C13" s="564" t="s">
        <v>85</v>
      </c>
      <c r="D13" s="723"/>
      <c r="E13" s="66"/>
      <c r="F13" s="66"/>
      <c r="G13" s="66"/>
      <c r="H13" s="64"/>
      <c r="I13" s="742"/>
      <c r="J13" s="723"/>
      <c r="K13" s="723"/>
      <c r="L13" s="43">
        <v>66096.56</v>
      </c>
      <c r="M13" s="735"/>
      <c r="N13" s="735"/>
      <c r="O13" s="735"/>
      <c r="P13" s="82"/>
      <c r="Q13" s="44">
        <v>53425.16</v>
      </c>
      <c r="R13" s="769"/>
    </row>
    <row r="14" spans="1:122" s="9" customFormat="1" ht="42" customHeight="1">
      <c r="A14" s="712" t="s">
        <v>48</v>
      </c>
      <c r="B14" s="715" t="s">
        <v>508</v>
      </c>
      <c r="C14" s="564" t="s">
        <v>45</v>
      </c>
      <c r="D14" s="716" t="s">
        <v>509</v>
      </c>
      <c r="E14" s="15" t="s">
        <v>19</v>
      </c>
      <c r="F14" s="15"/>
      <c r="G14" s="721"/>
      <c r="H14" s="14"/>
      <c r="I14" s="741" t="s">
        <v>46</v>
      </c>
      <c r="J14" s="721">
        <v>89</v>
      </c>
      <c r="K14" s="721">
        <v>89</v>
      </c>
      <c r="L14" s="17">
        <v>77694.15</v>
      </c>
      <c r="M14" s="734">
        <v>44406</v>
      </c>
      <c r="N14" s="734">
        <v>44546</v>
      </c>
      <c r="O14" s="734">
        <v>45029</v>
      </c>
      <c r="P14" s="19">
        <v>0.7</v>
      </c>
      <c r="Q14" s="20">
        <v>30079.38</v>
      </c>
      <c r="R14" s="76" t="s">
        <v>101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</row>
    <row r="15" spans="1:122" s="9" customFormat="1" ht="19.5" customHeight="1">
      <c r="A15" s="712"/>
      <c r="B15" s="712"/>
      <c r="C15" s="564" t="s">
        <v>85</v>
      </c>
      <c r="D15" s="717"/>
      <c r="E15" s="70"/>
      <c r="F15" s="70"/>
      <c r="G15" s="723"/>
      <c r="H15" s="65"/>
      <c r="I15" s="742"/>
      <c r="J15" s="723"/>
      <c r="K15" s="723"/>
      <c r="L15" s="43">
        <v>941.27</v>
      </c>
      <c r="M15" s="735"/>
      <c r="N15" s="735"/>
      <c r="O15" s="735"/>
      <c r="P15" s="82"/>
      <c r="Q15" s="44">
        <v>941.27</v>
      </c>
      <c r="R15" s="77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</row>
    <row r="16" spans="1:122" s="9" customFormat="1" ht="42" customHeight="1">
      <c r="A16" s="712" t="s">
        <v>49</v>
      </c>
      <c r="B16" s="715" t="s">
        <v>510</v>
      </c>
      <c r="C16" s="564" t="s">
        <v>47</v>
      </c>
      <c r="D16" s="716" t="s">
        <v>511</v>
      </c>
      <c r="E16" s="15"/>
      <c r="F16" s="15"/>
      <c r="G16" s="721" t="s">
        <v>19</v>
      </c>
      <c r="H16" s="14"/>
      <c r="I16" s="741" t="s">
        <v>46</v>
      </c>
      <c r="J16" s="721">
        <v>30</v>
      </c>
      <c r="K16" s="721">
        <v>10</v>
      </c>
      <c r="L16" s="17">
        <v>83851.3</v>
      </c>
      <c r="M16" s="734">
        <v>44412</v>
      </c>
      <c r="N16" s="734">
        <v>44546</v>
      </c>
      <c r="O16" s="734">
        <v>45029</v>
      </c>
      <c r="P16" s="19">
        <v>0.7</v>
      </c>
      <c r="Q16" s="20">
        <v>29806.57</v>
      </c>
      <c r="R16" s="728">
        <v>3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</row>
    <row r="17" spans="1:122" s="9" customFormat="1" ht="19.5" customHeight="1">
      <c r="A17" s="712"/>
      <c r="B17" s="712"/>
      <c r="C17" s="564" t="s">
        <v>85</v>
      </c>
      <c r="D17" s="717"/>
      <c r="E17" s="70"/>
      <c r="F17" s="70"/>
      <c r="G17" s="723"/>
      <c r="H17" s="65"/>
      <c r="I17" s="742"/>
      <c r="J17" s="723"/>
      <c r="K17" s="723"/>
      <c r="L17" s="43">
        <v>1149.45</v>
      </c>
      <c r="M17" s="735"/>
      <c r="N17" s="735"/>
      <c r="O17" s="735"/>
      <c r="P17" s="82"/>
      <c r="Q17" s="44">
        <v>1149.45</v>
      </c>
      <c r="R17" s="729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</row>
    <row r="18" spans="1:122" s="59" customFormat="1" ht="42" customHeight="1">
      <c r="A18" s="712" t="s">
        <v>53</v>
      </c>
      <c r="B18" s="718" t="s">
        <v>512</v>
      </c>
      <c r="C18" s="564" t="s">
        <v>54</v>
      </c>
      <c r="D18" s="721" t="s">
        <v>513</v>
      </c>
      <c r="E18" s="15"/>
      <c r="F18" s="15"/>
      <c r="G18" s="15" t="s">
        <v>19</v>
      </c>
      <c r="H18" s="14"/>
      <c r="I18" s="741" t="s">
        <v>55</v>
      </c>
      <c r="J18" s="721">
        <v>10</v>
      </c>
      <c r="K18" s="721">
        <v>5</v>
      </c>
      <c r="L18" s="17">
        <v>412603.5</v>
      </c>
      <c r="M18" s="734">
        <v>44518</v>
      </c>
      <c r="N18" s="734">
        <v>44616</v>
      </c>
      <c r="O18" s="734">
        <v>45190</v>
      </c>
      <c r="P18" s="19">
        <v>0.42</v>
      </c>
      <c r="Q18" s="738">
        <v>50930.66</v>
      </c>
      <c r="R18" s="747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</row>
    <row r="19" spans="1:18" s="10" customFormat="1" ht="19.5" customHeight="1">
      <c r="A19" s="712"/>
      <c r="B19" s="719"/>
      <c r="C19" s="565" t="s">
        <v>20</v>
      </c>
      <c r="D19" s="722"/>
      <c r="E19" s="563"/>
      <c r="F19" s="68"/>
      <c r="G19" s="68"/>
      <c r="H19" s="67" t="s">
        <v>19</v>
      </c>
      <c r="I19" s="744"/>
      <c r="J19" s="722"/>
      <c r="K19" s="722"/>
      <c r="L19" s="13">
        <v>65600</v>
      </c>
      <c r="M19" s="743"/>
      <c r="N19" s="743"/>
      <c r="O19" s="743"/>
      <c r="P19" s="79">
        <v>0.46</v>
      </c>
      <c r="Q19" s="739"/>
      <c r="R19" s="770"/>
    </row>
    <row r="20" spans="1:18" s="10" customFormat="1" ht="19.5" customHeight="1">
      <c r="A20" s="712"/>
      <c r="B20" s="720"/>
      <c r="C20" s="564" t="s">
        <v>85</v>
      </c>
      <c r="D20" s="723"/>
      <c r="E20" s="70"/>
      <c r="F20" s="70"/>
      <c r="G20" s="70"/>
      <c r="H20" s="65"/>
      <c r="I20" s="742"/>
      <c r="J20" s="723"/>
      <c r="K20" s="723"/>
      <c r="L20" s="43">
        <v>11480.21</v>
      </c>
      <c r="M20" s="735"/>
      <c r="N20" s="735"/>
      <c r="O20" s="735"/>
      <c r="P20" s="82"/>
      <c r="Q20" s="20">
        <v>11480.21</v>
      </c>
      <c r="R20" s="748"/>
    </row>
    <row r="21" spans="1:122" s="59" customFormat="1" ht="42" customHeight="1">
      <c r="A21" s="566" t="s">
        <v>56</v>
      </c>
      <c r="B21" s="976" t="s">
        <v>599</v>
      </c>
      <c r="C21" s="564" t="s">
        <v>57</v>
      </c>
      <c r="D21" s="569" t="s">
        <v>600</v>
      </c>
      <c r="E21" s="15"/>
      <c r="F21" s="15"/>
      <c r="G21" s="15" t="s">
        <v>19</v>
      </c>
      <c r="H21" s="14"/>
      <c r="I21" s="16" t="s">
        <v>58</v>
      </c>
      <c r="J21" s="14">
        <v>30</v>
      </c>
      <c r="K21" s="14">
        <v>9</v>
      </c>
      <c r="L21" s="17">
        <v>164279.94</v>
      </c>
      <c r="M21" s="18">
        <v>44343</v>
      </c>
      <c r="N21" s="18">
        <v>44665</v>
      </c>
      <c r="O21" s="18">
        <v>45029</v>
      </c>
      <c r="P21" s="19">
        <v>0.85</v>
      </c>
      <c r="Q21" s="20">
        <v>114144.65</v>
      </c>
      <c r="R21" s="58" t="s">
        <v>101</v>
      </c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</row>
    <row r="22" spans="1:122" s="59" customFormat="1" ht="42" customHeight="1">
      <c r="A22" s="566" t="s">
        <v>63</v>
      </c>
      <c r="B22" s="571" t="s">
        <v>514</v>
      </c>
      <c r="C22" s="564" t="s">
        <v>61</v>
      </c>
      <c r="D22" s="572" t="s">
        <v>515</v>
      </c>
      <c r="E22" s="15"/>
      <c r="F22" s="15"/>
      <c r="G22" s="15" t="s">
        <v>19</v>
      </c>
      <c r="H22" s="14"/>
      <c r="I22" s="16" t="s">
        <v>62</v>
      </c>
      <c r="J22" s="14">
        <v>10</v>
      </c>
      <c r="K22" s="14">
        <v>6</v>
      </c>
      <c r="L22" s="17">
        <v>314662.8</v>
      </c>
      <c r="M22" s="18">
        <v>44442</v>
      </c>
      <c r="N22" s="18">
        <v>44704</v>
      </c>
      <c r="O22" s="18">
        <v>45068</v>
      </c>
      <c r="P22" s="19">
        <v>0.99</v>
      </c>
      <c r="Q22" s="20">
        <v>313019.21</v>
      </c>
      <c r="R22" s="58">
        <v>3</v>
      </c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</row>
    <row r="23" spans="1:122" s="9" customFormat="1" ht="42" customHeight="1">
      <c r="A23" s="712" t="s">
        <v>70</v>
      </c>
      <c r="B23" s="724" t="s">
        <v>516</v>
      </c>
      <c r="C23" s="564" t="s">
        <v>72</v>
      </c>
      <c r="D23" s="725" t="s">
        <v>517</v>
      </c>
      <c r="E23" s="15"/>
      <c r="F23" s="15"/>
      <c r="G23" s="721" t="s">
        <v>19</v>
      </c>
      <c r="H23" s="14"/>
      <c r="I23" s="741" t="s">
        <v>71</v>
      </c>
      <c r="J23" s="721">
        <v>30</v>
      </c>
      <c r="K23" s="721">
        <v>12</v>
      </c>
      <c r="L23" s="17">
        <v>58795.25</v>
      </c>
      <c r="M23" s="734">
        <v>44406</v>
      </c>
      <c r="N23" s="734">
        <v>44727</v>
      </c>
      <c r="O23" s="734">
        <v>45091</v>
      </c>
      <c r="P23" s="730">
        <v>0.85</v>
      </c>
      <c r="Q23" s="20">
        <v>37508.5</v>
      </c>
      <c r="R23" s="76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</row>
    <row r="24" spans="1:122" s="9" customFormat="1" ht="19.5" customHeight="1">
      <c r="A24" s="712"/>
      <c r="B24" s="720"/>
      <c r="C24" s="564" t="s">
        <v>85</v>
      </c>
      <c r="D24" s="726"/>
      <c r="E24" s="70"/>
      <c r="F24" s="70"/>
      <c r="G24" s="723"/>
      <c r="H24" s="65"/>
      <c r="I24" s="742"/>
      <c r="J24" s="723"/>
      <c r="K24" s="723"/>
      <c r="L24" s="43">
        <v>4665.51</v>
      </c>
      <c r="M24" s="735"/>
      <c r="N24" s="735"/>
      <c r="O24" s="735"/>
      <c r="P24" s="731"/>
      <c r="Q24" s="44">
        <v>4665.51</v>
      </c>
      <c r="R24" s="77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</row>
    <row r="25" spans="1:122" s="59" customFormat="1" ht="42" customHeight="1">
      <c r="A25" s="712" t="s">
        <v>79</v>
      </c>
      <c r="B25" s="977" t="s">
        <v>601</v>
      </c>
      <c r="C25" s="564" t="s">
        <v>81</v>
      </c>
      <c r="D25" s="659" t="s">
        <v>602</v>
      </c>
      <c r="E25" s="15"/>
      <c r="F25" s="15"/>
      <c r="G25" s="15" t="s">
        <v>19</v>
      </c>
      <c r="H25" s="14"/>
      <c r="I25" s="741" t="s">
        <v>80</v>
      </c>
      <c r="J25" s="721">
        <v>5</v>
      </c>
      <c r="K25" s="721">
        <v>1</v>
      </c>
      <c r="L25" s="17">
        <v>160576.73</v>
      </c>
      <c r="M25" s="734">
        <v>44742</v>
      </c>
      <c r="N25" s="734">
        <v>44757</v>
      </c>
      <c r="O25" s="734">
        <v>45116</v>
      </c>
      <c r="P25" s="19">
        <v>0.9</v>
      </c>
      <c r="Q25" s="738">
        <v>133222.94</v>
      </c>
      <c r="R25" s="747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</row>
    <row r="26" spans="1:18" s="10" customFormat="1" ht="19.5" customHeight="1">
      <c r="A26" s="712"/>
      <c r="B26" s="977"/>
      <c r="C26" s="565" t="s">
        <v>20</v>
      </c>
      <c r="D26" s="663"/>
      <c r="E26" s="563"/>
      <c r="F26" s="68"/>
      <c r="G26" s="68"/>
      <c r="H26" s="67" t="s">
        <v>19</v>
      </c>
      <c r="I26" s="742"/>
      <c r="J26" s="723"/>
      <c r="K26" s="723"/>
      <c r="L26" s="13">
        <v>12309.97</v>
      </c>
      <c r="M26" s="735"/>
      <c r="N26" s="735"/>
      <c r="O26" s="735"/>
      <c r="P26" s="78">
        <v>0.8</v>
      </c>
      <c r="Q26" s="739"/>
      <c r="R26" s="748"/>
    </row>
    <row r="27" spans="1:122" s="59" customFormat="1" ht="54.75" customHeight="1">
      <c r="A27" s="566" t="s">
        <v>88</v>
      </c>
      <c r="B27" s="573" t="s">
        <v>518</v>
      </c>
      <c r="C27" s="564" t="s">
        <v>89</v>
      </c>
      <c r="D27" s="569" t="s">
        <v>519</v>
      </c>
      <c r="E27" s="15"/>
      <c r="F27" s="15"/>
      <c r="G27" s="15" t="s">
        <v>19</v>
      </c>
      <c r="H27" s="14"/>
      <c r="I27" s="16" t="s">
        <v>86</v>
      </c>
      <c r="J27" s="14">
        <v>10</v>
      </c>
      <c r="K27" s="14">
        <v>2</v>
      </c>
      <c r="L27" s="17">
        <v>408456.48</v>
      </c>
      <c r="M27" s="18">
        <v>44847</v>
      </c>
      <c r="N27" s="18">
        <v>44946</v>
      </c>
      <c r="O27" s="74" t="s">
        <v>87</v>
      </c>
      <c r="P27" s="19">
        <v>0.06</v>
      </c>
      <c r="Q27" s="20">
        <v>112536.94</v>
      </c>
      <c r="R27" s="75" t="s">
        <v>96</v>
      </c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</row>
    <row r="28" spans="1:122" s="9" customFormat="1" ht="42" customHeight="1">
      <c r="A28" s="712" t="s">
        <v>77</v>
      </c>
      <c r="B28" s="712" t="s">
        <v>520</v>
      </c>
      <c r="C28" s="564" t="s">
        <v>76</v>
      </c>
      <c r="D28" s="659" t="s">
        <v>527</v>
      </c>
      <c r="E28" s="15"/>
      <c r="F28" s="15"/>
      <c r="G28" s="15" t="s">
        <v>19</v>
      </c>
      <c r="H28" s="14"/>
      <c r="I28" s="741" t="s">
        <v>78</v>
      </c>
      <c r="J28" s="721">
        <v>5</v>
      </c>
      <c r="K28" s="721">
        <v>3</v>
      </c>
      <c r="L28" s="17">
        <v>133643.04</v>
      </c>
      <c r="M28" s="734">
        <v>44634</v>
      </c>
      <c r="N28" s="734">
        <v>44783</v>
      </c>
      <c r="O28" s="734">
        <v>45142</v>
      </c>
      <c r="P28" s="62">
        <v>0.93</v>
      </c>
      <c r="Q28" s="738">
        <v>135452.47</v>
      </c>
      <c r="R28" s="728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</row>
    <row r="29" spans="1:18" s="10" customFormat="1" ht="18.75" customHeight="1">
      <c r="A29" s="712"/>
      <c r="B29" s="712"/>
      <c r="C29" s="565" t="s">
        <v>20</v>
      </c>
      <c r="D29" s="659"/>
      <c r="E29" s="562"/>
      <c r="F29" s="11"/>
      <c r="G29" s="11"/>
      <c r="H29" s="12" t="s">
        <v>19</v>
      </c>
      <c r="I29" s="742"/>
      <c r="J29" s="723"/>
      <c r="K29" s="723"/>
      <c r="L29" s="13">
        <v>25100</v>
      </c>
      <c r="M29" s="735"/>
      <c r="N29" s="735"/>
      <c r="O29" s="735"/>
      <c r="P29" s="63">
        <v>1</v>
      </c>
      <c r="Q29" s="739"/>
      <c r="R29" s="729"/>
    </row>
    <row r="30" spans="1:122" s="9" customFormat="1" ht="42" customHeight="1">
      <c r="A30" s="712" t="s">
        <v>74</v>
      </c>
      <c r="B30" s="712" t="s">
        <v>520</v>
      </c>
      <c r="C30" s="564" t="s">
        <v>73</v>
      </c>
      <c r="D30" s="659" t="s">
        <v>527</v>
      </c>
      <c r="E30" s="15"/>
      <c r="F30" s="15"/>
      <c r="G30" s="15" t="s">
        <v>19</v>
      </c>
      <c r="H30" s="14"/>
      <c r="I30" s="741" t="s">
        <v>75</v>
      </c>
      <c r="J30" s="721">
        <v>49</v>
      </c>
      <c r="K30" s="721">
        <v>11</v>
      </c>
      <c r="L30" s="17">
        <v>38891.46</v>
      </c>
      <c r="M30" s="734">
        <v>44643</v>
      </c>
      <c r="N30" s="734">
        <v>44739</v>
      </c>
      <c r="O30" s="734">
        <v>45098</v>
      </c>
      <c r="P30" s="62">
        <v>1</v>
      </c>
      <c r="Q30" s="738">
        <v>22963.04</v>
      </c>
      <c r="R30" s="728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</row>
    <row r="31" spans="1:18" s="10" customFormat="1" ht="18.75" customHeight="1">
      <c r="A31" s="712"/>
      <c r="B31" s="712"/>
      <c r="C31" s="565" t="s">
        <v>20</v>
      </c>
      <c r="D31" s="659"/>
      <c r="E31" s="562"/>
      <c r="F31" s="11"/>
      <c r="G31" s="11"/>
      <c r="H31" s="12" t="s">
        <v>19</v>
      </c>
      <c r="I31" s="742"/>
      <c r="J31" s="723"/>
      <c r="K31" s="723"/>
      <c r="L31" s="13">
        <v>10477.93</v>
      </c>
      <c r="M31" s="735"/>
      <c r="N31" s="735"/>
      <c r="O31" s="735"/>
      <c r="P31" s="63">
        <v>0.8</v>
      </c>
      <c r="Q31" s="739"/>
      <c r="R31" s="729"/>
    </row>
    <row r="32" spans="1:122" s="9" customFormat="1" ht="42" customHeight="1">
      <c r="A32" s="712" t="s">
        <v>66</v>
      </c>
      <c r="B32" s="712" t="s">
        <v>520</v>
      </c>
      <c r="C32" s="564" t="s">
        <v>64</v>
      </c>
      <c r="D32" s="659" t="s">
        <v>527</v>
      </c>
      <c r="E32" s="15"/>
      <c r="F32" s="15"/>
      <c r="G32" s="15" t="s">
        <v>19</v>
      </c>
      <c r="H32" s="14"/>
      <c r="I32" s="741" t="s">
        <v>65</v>
      </c>
      <c r="J32" s="721">
        <v>49</v>
      </c>
      <c r="K32" s="721">
        <v>13</v>
      </c>
      <c r="L32" s="17">
        <v>109456.78</v>
      </c>
      <c r="M32" s="734">
        <v>44643</v>
      </c>
      <c r="N32" s="734">
        <v>44697</v>
      </c>
      <c r="O32" s="734">
        <v>45056</v>
      </c>
      <c r="P32" s="62">
        <v>1</v>
      </c>
      <c r="Q32" s="738">
        <v>86013.72</v>
      </c>
      <c r="R32" s="728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</row>
    <row r="33" spans="1:18" s="10" customFormat="1" ht="18.75" customHeight="1">
      <c r="A33" s="712"/>
      <c r="B33" s="712"/>
      <c r="C33" s="565" t="s">
        <v>20</v>
      </c>
      <c r="D33" s="659"/>
      <c r="E33" s="563"/>
      <c r="F33" s="68"/>
      <c r="G33" s="68"/>
      <c r="H33" s="67" t="s">
        <v>19</v>
      </c>
      <c r="I33" s="744"/>
      <c r="J33" s="722"/>
      <c r="K33" s="722"/>
      <c r="L33" s="69">
        <v>36700</v>
      </c>
      <c r="M33" s="743"/>
      <c r="N33" s="743"/>
      <c r="O33" s="743"/>
      <c r="P33" s="80">
        <v>1</v>
      </c>
      <c r="Q33" s="771"/>
      <c r="R33" s="763"/>
    </row>
    <row r="34" spans="1:18" s="10" customFormat="1" ht="19.5" customHeight="1">
      <c r="A34" s="712"/>
      <c r="B34" s="712"/>
      <c r="C34" s="564" t="s">
        <v>85</v>
      </c>
      <c r="D34" s="659"/>
      <c r="E34" s="70"/>
      <c r="F34" s="70"/>
      <c r="G34" s="70"/>
      <c r="H34" s="65"/>
      <c r="I34" s="742"/>
      <c r="J34" s="723"/>
      <c r="K34" s="723"/>
      <c r="L34" s="43">
        <v>2922.51</v>
      </c>
      <c r="M34" s="735"/>
      <c r="N34" s="735"/>
      <c r="O34" s="735"/>
      <c r="P34" s="81"/>
      <c r="Q34" s="44">
        <v>2922.51</v>
      </c>
      <c r="R34" s="729"/>
    </row>
    <row r="35" spans="1:122" s="9" customFormat="1" ht="42" customHeight="1">
      <c r="A35" s="712" t="s">
        <v>68</v>
      </c>
      <c r="B35" s="712" t="s">
        <v>520</v>
      </c>
      <c r="C35" s="564" t="s">
        <v>67</v>
      </c>
      <c r="D35" s="659" t="s">
        <v>527</v>
      </c>
      <c r="E35" s="15"/>
      <c r="F35" s="15"/>
      <c r="G35" s="15" t="s">
        <v>19</v>
      </c>
      <c r="H35" s="14"/>
      <c r="I35" s="741" t="s">
        <v>69</v>
      </c>
      <c r="J35" s="721">
        <v>49</v>
      </c>
      <c r="K35" s="721">
        <v>12</v>
      </c>
      <c r="L35" s="17">
        <v>121042.35</v>
      </c>
      <c r="M35" s="734">
        <v>44643</v>
      </c>
      <c r="N35" s="734">
        <v>44728</v>
      </c>
      <c r="O35" s="734">
        <v>45177</v>
      </c>
      <c r="P35" s="62">
        <v>0.79</v>
      </c>
      <c r="Q35" s="738">
        <v>69336.33</v>
      </c>
      <c r="R35" s="728" t="s">
        <v>119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</row>
    <row r="36" spans="1:18" s="10" customFormat="1" ht="18.75" customHeight="1">
      <c r="A36" s="712"/>
      <c r="B36" s="712"/>
      <c r="C36" s="565" t="s">
        <v>20</v>
      </c>
      <c r="D36" s="659"/>
      <c r="E36" s="563"/>
      <c r="F36" s="68"/>
      <c r="G36" s="68"/>
      <c r="H36" s="67" t="s">
        <v>19</v>
      </c>
      <c r="I36" s="744"/>
      <c r="J36" s="722"/>
      <c r="K36" s="722"/>
      <c r="L36" s="69">
        <v>41607.46</v>
      </c>
      <c r="M36" s="743"/>
      <c r="N36" s="743"/>
      <c r="O36" s="743"/>
      <c r="P36" s="80">
        <v>0.1</v>
      </c>
      <c r="Q36" s="771"/>
      <c r="R36" s="763"/>
    </row>
    <row r="37" spans="1:18" s="10" customFormat="1" ht="19.5" customHeight="1">
      <c r="A37" s="712"/>
      <c r="B37" s="712"/>
      <c r="C37" s="564" t="s">
        <v>85</v>
      </c>
      <c r="D37" s="659"/>
      <c r="E37" s="70"/>
      <c r="F37" s="70"/>
      <c r="G37" s="70"/>
      <c r="H37" s="65"/>
      <c r="I37" s="742"/>
      <c r="J37" s="723"/>
      <c r="K37" s="723"/>
      <c r="L37" s="43">
        <v>2270.11</v>
      </c>
      <c r="M37" s="735"/>
      <c r="N37" s="735"/>
      <c r="O37" s="735"/>
      <c r="P37" s="81"/>
      <c r="Q37" s="44">
        <v>2270.11</v>
      </c>
      <c r="R37" s="729"/>
    </row>
    <row r="38" spans="1:122" s="10" customFormat="1" ht="19.5" customHeight="1">
      <c r="A38" s="712" t="s">
        <v>117</v>
      </c>
      <c r="B38" s="712" t="s">
        <v>520</v>
      </c>
      <c r="C38" s="740" t="s">
        <v>115</v>
      </c>
      <c r="D38" s="659" t="s">
        <v>527</v>
      </c>
      <c r="E38" s="725"/>
      <c r="F38" s="721"/>
      <c r="G38" s="721" t="s">
        <v>19</v>
      </c>
      <c r="H38" s="721"/>
      <c r="I38" s="741" t="s">
        <v>122</v>
      </c>
      <c r="J38" s="721">
        <v>30</v>
      </c>
      <c r="K38" s="721">
        <v>3</v>
      </c>
      <c r="L38" s="732">
        <v>161030.79</v>
      </c>
      <c r="M38" s="734">
        <v>45022</v>
      </c>
      <c r="N38" s="734">
        <v>45075</v>
      </c>
      <c r="O38" s="734">
        <v>45434</v>
      </c>
      <c r="P38" s="736">
        <v>0</v>
      </c>
      <c r="Q38" s="738">
        <v>0</v>
      </c>
      <c r="R38" s="728" t="s">
        <v>100</v>
      </c>
      <c r="S38" s="775"/>
      <c r="T38" s="773"/>
      <c r="U38" s="774"/>
      <c r="V38" s="776"/>
      <c r="W38" s="776"/>
      <c r="X38" s="776"/>
      <c r="Y38" s="776"/>
      <c r="Z38" s="774"/>
      <c r="AA38" s="776"/>
      <c r="AB38" s="776"/>
      <c r="AC38" s="777"/>
      <c r="AD38" s="781"/>
      <c r="AE38" s="781"/>
      <c r="AF38" s="781"/>
      <c r="AG38" s="782"/>
      <c r="AH38" s="778"/>
      <c r="AI38" s="779"/>
      <c r="AJ38" s="780"/>
      <c r="AK38" s="773"/>
      <c r="AL38" s="774"/>
      <c r="AM38" s="776"/>
      <c r="AN38" s="776"/>
      <c r="AO38" s="776"/>
      <c r="AP38" s="776"/>
      <c r="AQ38" s="774"/>
      <c r="AR38" s="776"/>
      <c r="AS38" s="776"/>
      <c r="AT38" s="777"/>
      <c r="AU38" s="781"/>
      <c r="AV38" s="781"/>
      <c r="AW38" s="781"/>
      <c r="AX38" s="782"/>
      <c r="AY38" s="778"/>
      <c r="AZ38" s="779"/>
      <c r="BA38" s="780"/>
      <c r="BB38" s="773"/>
      <c r="BC38" s="774"/>
      <c r="BD38" s="776"/>
      <c r="BE38" s="776"/>
      <c r="BF38" s="776"/>
      <c r="BG38" s="776"/>
      <c r="BH38" s="774"/>
      <c r="BI38" s="776"/>
      <c r="BJ38" s="776"/>
      <c r="BK38" s="777"/>
      <c r="BL38" s="781"/>
      <c r="BM38" s="781"/>
      <c r="BN38" s="781"/>
      <c r="BO38" s="782"/>
      <c r="BP38" s="778"/>
      <c r="BQ38" s="779"/>
      <c r="BR38" s="780"/>
      <c r="BS38" s="773"/>
      <c r="BT38" s="774"/>
      <c r="BU38" s="776"/>
      <c r="BV38" s="776"/>
      <c r="BW38" s="776"/>
      <c r="BX38" s="776"/>
      <c r="BY38" s="774"/>
      <c r="BZ38" s="776"/>
      <c r="CA38" s="776"/>
      <c r="CB38" s="777"/>
      <c r="CC38" s="781"/>
      <c r="CD38" s="781"/>
      <c r="CE38" s="781"/>
      <c r="CF38" s="782"/>
      <c r="CG38" s="778"/>
      <c r="CH38" s="779"/>
      <c r="CI38" s="780"/>
      <c r="CJ38" s="773"/>
      <c r="CK38" s="774"/>
      <c r="CL38" s="776"/>
      <c r="CM38" s="776"/>
      <c r="CN38" s="776"/>
      <c r="CO38" s="776"/>
      <c r="CP38" s="774"/>
      <c r="CQ38" s="776"/>
      <c r="CR38" s="776"/>
      <c r="CS38" s="777"/>
      <c r="CT38" s="781"/>
      <c r="CU38" s="781"/>
      <c r="CV38" s="781"/>
      <c r="CW38" s="782"/>
      <c r="CX38" s="778"/>
      <c r="CY38" s="779"/>
      <c r="CZ38" s="780"/>
      <c r="DA38" s="773"/>
      <c r="DB38" s="774"/>
      <c r="DC38" s="776"/>
      <c r="DD38" s="776"/>
      <c r="DE38" s="776"/>
      <c r="DF38" s="776"/>
      <c r="DG38" s="774"/>
      <c r="DH38" s="776"/>
      <c r="DI38" s="776"/>
      <c r="DJ38" s="777"/>
      <c r="DK38" s="781"/>
      <c r="DL38" s="781"/>
      <c r="DM38" s="781"/>
      <c r="DN38" s="782"/>
      <c r="DO38" s="778"/>
      <c r="DP38" s="779"/>
      <c r="DQ38" s="780"/>
      <c r="DR38" s="773"/>
    </row>
    <row r="39" spans="1:122" s="10" customFormat="1" ht="19.5" customHeight="1">
      <c r="A39" s="712"/>
      <c r="B39" s="712"/>
      <c r="C39" s="740"/>
      <c r="D39" s="659"/>
      <c r="E39" s="726"/>
      <c r="F39" s="723"/>
      <c r="G39" s="723"/>
      <c r="H39" s="723"/>
      <c r="I39" s="742"/>
      <c r="J39" s="723"/>
      <c r="K39" s="723"/>
      <c r="L39" s="733"/>
      <c r="M39" s="735"/>
      <c r="N39" s="735"/>
      <c r="O39" s="735"/>
      <c r="P39" s="737"/>
      <c r="Q39" s="739"/>
      <c r="R39" s="729"/>
      <c r="S39" s="775"/>
      <c r="T39" s="773"/>
      <c r="U39" s="774"/>
      <c r="V39" s="776"/>
      <c r="W39" s="776"/>
      <c r="X39" s="776"/>
      <c r="Y39" s="776"/>
      <c r="Z39" s="774"/>
      <c r="AA39" s="776"/>
      <c r="AB39" s="776"/>
      <c r="AC39" s="777"/>
      <c r="AD39" s="781"/>
      <c r="AE39" s="781"/>
      <c r="AF39" s="781"/>
      <c r="AG39" s="782"/>
      <c r="AH39" s="778"/>
      <c r="AI39" s="779"/>
      <c r="AJ39" s="780"/>
      <c r="AK39" s="773"/>
      <c r="AL39" s="774"/>
      <c r="AM39" s="776"/>
      <c r="AN39" s="776"/>
      <c r="AO39" s="776"/>
      <c r="AP39" s="776"/>
      <c r="AQ39" s="774"/>
      <c r="AR39" s="776"/>
      <c r="AS39" s="776"/>
      <c r="AT39" s="777"/>
      <c r="AU39" s="781"/>
      <c r="AV39" s="781"/>
      <c r="AW39" s="781"/>
      <c r="AX39" s="782"/>
      <c r="AY39" s="778"/>
      <c r="AZ39" s="779"/>
      <c r="BA39" s="780"/>
      <c r="BB39" s="773"/>
      <c r="BC39" s="774"/>
      <c r="BD39" s="776"/>
      <c r="BE39" s="776"/>
      <c r="BF39" s="776"/>
      <c r="BG39" s="776"/>
      <c r="BH39" s="774"/>
      <c r="BI39" s="776"/>
      <c r="BJ39" s="776"/>
      <c r="BK39" s="777"/>
      <c r="BL39" s="781"/>
      <c r="BM39" s="781"/>
      <c r="BN39" s="781"/>
      <c r="BO39" s="782"/>
      <c r="BP39" s="778"/>
      <c r="BQ39" s="779"/>
      <c r="BR39" s="780"/>
      <c r="BS39" s="773"/>
      <c r="BT39" s="774"/>
      <c r="BU39" s="776"/>
      <c r="BV39" s="776"/>
      <c r="BW39" s="776"/>
      <c r="BX39" s="776"/>
      <c r="BY39" s="774"/>
      <c r="BZ39" s="776"/>
      <c r="CA39" s="776"/>
      <c r="CB39" s="777"/>
      <c r="CC39" s="781"/>
      <c r="CD39" s="781"/>
      <c r="CE39" s="781"/>
      <c r="CF39" s="782"/>
      <c r="CG39" s="778"/>
      <c r="CH39" s="779"/>
      <c r="CI39" s="780"/>
      <c r="CJ39" s="773"/>
      <c r="CK39" s="774"/>
      <c r="CL39" s="776"/>
      <c r="CM39" s="776"/>
      <c r="CN39" s="776"/>
      <c r="CO39" s="776"/>
      <c r="CP39" s="774"/>
      <c r="CQ39" s="776"/>
      <c r="CR39" s="776"/>
      <c r="CS39" s="777"/>
      <c r="CT39" s="781"/>
      <c r="CU39" s="781"/>
      <c r="CV39" s="781"/>
      <c r="CW39" s="782"/>
      <c r="CX39" s="778"/>
      <c r="CY39" s="779"/>
      <c r="CZ39" s="780"/>
      <c r="DA39" s="773"/>
      <c r="DB39" s="774"/>
      <c r="DC39" s="776"/>
      <c r="DD39" s="776"/>
      <c r="DE39" s="776"/>
      <c r="DF39" s="776"/>
      <c r="DG39" s="774"/>
      <c r="DH39" s="776"/>
      <c r="DI39" s="776"/>
      <c r="DJ39" s="777"/>
      <c r="DK39" s="781"/>
      <c r="DL39" s="781"/>
      <c r="DM39" s="781"/>
      <c r="DN39" s="782"/>
      <c r="DO39" s="778"/>
      <c r="DP39" s="779"/>
      <c r="DQ39" s="780"/>
      <c r="DR39" s="773"/>
    </row>
    <row r="40" spans="1:18" s="10" customFormat="1" ht="19.5" customHeight="1">
      <c r="A40" s="712" t="s">
        <v>112</v>
      </c>
      <c r="B40" s="712" t="s">
        <v>520</v>
      </c>
      <c r="C40" s="740" t="s">
        <v>108</v>
      </c>
      <c r="D40" s="659" t="s">
        <v>527</v>
      </c>
      <c r="E40" s="725"/>
      <c r="F40" s="721"/>
      <c r="G40" s="721" t="s">
        <v>19</v>
      </c>
      <c r="H40" s="721"/>
      <c r="I40" s="741" t="s">
        <v>111</v>
      </c>
      <c r="J40" s="721">
        <v>30</v>
      </c>
      <c r="K40" s="721">
        <v>9</v>
      </c>
      <c r="L40" s="732">
        <v>245974.2</v>
      </c>
      <c r="M40" s="734">
        <v>45022</v>
      </c>
      <c r="N40" s="734">
        <v>45055</v>
      </c>
      <c r="O40" s="734">
        <v>45414</v>
      </c>
      <c r="P40" s="736">
        <v>0.05</v>
      </c>
      <c r="Q40" s="738">
        <v>0</v>
      </c>
      <c r="R40" s="728"/>
    </row>
    <row r="41" spans="1:18" s="10" customFormat="1" ht="19.5" customHeight="1">
      <c r="A41" s="712"/>
      <c r="B41" s="712"/>
      <c r="C41" s="740"/>
      <c r="D41" s="659"/>
      <c r="E41" s="726"/>
      <c r="F41" s="723"/>
      <c r="G41" s="723"/>
      <c r="H41" s="723"/>
      <c r="I41" s="742"/>
      <c r="J41" s="723"/>
      <c r="K41" s="723"/>
      <c r="L41" s="733"/>
      <c r="M41" s="735"/>
      <c r="N41" s="735"/>
      <c r="O41" s="735"/>
      <c r="P41" s="737"/>
      <c r="Q41" s="739"/>
      <c r="R41" s="729"/>
    </row>
    <row r="42" spans="1:18" s="10" customFormat="1" ht="19.5" customHeight="1">
      <c r="A42" s="712" t="s">
        <v>113</v>
      </c>
      <c r="B42" s="712" t="s">
        <v>520</v>
      </c>
      <c r="C42" s="740" t="s">
        <v>109</v>
      </c>
      <c r="D42" s="659" t="s">
        <v>527</v>
      </c>
      <c r="E42" s="725"/>
      <c r="F42" s="721"/>
      <c r="G42" s="721" t="s">
        <v>19</v>
      </c>
      <c r="H42" s="721"/>
      <c r="I42" s="741" t="s">
        <v>36</v>
      </c>
      <c r="J42" s="721">
        <v>30</v>
      </c>
      <c r="K42" s="721">
        <v>4</v>
      </c>
      <c r="L42" s="732">
        <v>65000.12</v>
      </c>
      <c r="M42" s="734">
        <v>45022</v>
      </c>
      <c r="N42" s="734">
        <v>45058</v>
      </c>
      <c r="O42" s="734">
        <v>45417</v>
      </c>
      <c r="P42" s="736">
        <v>0</v>
      </c>
      <c r="Q42" s="738">
        <v>0</v>
      </c>
      <c r="R42" s="728" t="s">
        <v>100</v>
      </c>
    </row>
    <row r="43" spans="1:18" s="10" customFormat="1" ht="19.5" customHeight="1">
      <c r="A43" s="712"/>
      <c r="B43" s="712"/>
      <c r="C43" s="740"/>
      <c r="D43" s="659"/>
      <c r="E43" s="726"/>
      <c r="F43" s="723"/>
      <c r="G43" s="723"/>
      <c r="H43" s="723"/>
      <c r="I43" s="742"/>
      <c r="J43" s="723"/>
      <c r="K43" s="723"/>
      <c r="L43" s="733"/>
      <c r="M43" s="735"/>
      <c r="N43" s="735"/>
      <c r="O43" s="735"/>
      <c r="P43" s="737"/>
      <c r="Q43" s="739"/>
      <c r="R43" s="729"/>
    </row>
    <row r="44" spans="1:122" s="10" customFormat="1" ht="19.5" customHeight="1">
      <c r="A44" s="712" t="s">
        <v>118</v>
      </c>
      <c r="B44" s="712" t="s">
        <v>520</v>
      </c>
      <c r="C44" s="740" t="s">
        <v>116</v>
      </c>
      <c r="D44" s="659" t="s">
        <v>527</v>
      </c>
      <c r="E44" s="725"/>
      <c r="F44" s="721"/>
      <c r="G44" s="721" t="s">
        <v>19</v>
      </c>
      <c r="H44" s="721"/>
      <c r="I44" s="741" t="s">
        <v>121</v>
      </c>
      <c r="J44" s="721">
        <v>30</v>
      </c>
      <c r="K44" s="721">
        <v>8</v>
      </c>
      <c r="L44" s="732">
        <v>212569.18</v>
      </c>
      <c r="M44" s="734">
        <v>45022</v>
      </c>
      <c r="N44" s="734">
        <v>45075</v>
      </c>
      <c r="O44" s="734">
        <v>45434</v>
      </c>
      <c r="P44" s="736">
        <v>0</v>
      </c>
      <c r="Q44" s="738">
        <v>0</v>
      </c>
      <c r="R44" s="728" t="s">
        <v>100</v>
      </c>
      <c r="S44" s="775"/>
      <c r="T44" s="773"/>
      <c r="U44" s="774"/>
      <c r="V44" s="776"/>
      <c r="W44" s="776"/>
      <c r="X44" s="776"/>
      <c r="Y44" s="776"/>
      <c r="Z44" s="774"/>
      <c r="AA44" s="776"/>
      <c r="AB44" s="776"/>
      <c r="AC44" s="777"/>
      <c r="AD44" s="781"/>
      <c r="AE44" s="781"/>
      <c r="AF44" s="781"/>
      <c r="AG44" s="782"/>
      <c r="AH44" s="778"/>
      <c r="AI44" s="779"/>
      <c r="AJ44" s="780"/>
      <c r="AK44" s="773"/>
      <c r="AL44" s="774"/>
      <c r="AM44" s="776"/>
      <c r="AN44" s="776"/>
      <c r="AO44" s="776"/>
      <c r="AP44" s="776"/>
      <c r="AQ44" s="774"/>
      <c r="AR44" s="776"/>
      <c r="AS44" s="776"/>
      <c r="AT44" s="777"/>
      <c r="AU44" s="781"/>
      <c r="AV44" s="781"/>
      <c r="AW44" s="781"/>
      <c r="AX44" s="782"/>
      <c r="AY44" s="778"/>
      <c r="AZ44" s="779"/>
      <c r="BA44" s="780"/>
      <c r="BB44" s="773"/>
      <c r="BC44" s="774"/>
      <c r="BD44" s="776"/>
      <c r="BE44" s="776"/>
      <c r="BF44" s="776"/>
      <c r="BG44" s="776"/>
      <c r="BH44" s="774"/>
      <c r="BI44" s="776"/>
      <c r="BJ44" s="776"/>
      <c r="BK44" s="777"/>
      <c r="BL44" s="781"/>
      <c r="BM44" s="781"/>
      <c r="BN44" s="781"/>
      <c r="BO44" s="782"/>
      <c r="BP44" s="778"/>
      <c r="BQ44" s="779"/>
      <c r="BR44" s="780"/>
      <c r="BS44" s="773"/>
      <c r="BT44" s="774"/>
      <c r="BU44" s="776"/>
      <c r="BV44" s="776"/>
      <c r="BW44" s="776"/>
      <c r="BX44" s="776"/>
      <c r="BY44" s="774"/>
      <c r="BZ44" s="776"/>
      <c r="CA44" s="776"/>
      <c r="CB44" s="777"/>
      <c r="CC44" s="781"/>
      <c r="CD44" s="781"/>
      <c r="CE44" s="781"/>
      <c r="CF44" s="782"/>
      <c r="CG44" s="778"/>
      <c r="CH44" s="779"/>
      <c r="CI44" s="780"/>
      <c r="CJ44" s="773"/>
      <c r="CK44" s="774"/>
      <c r="CL44" s="776"/>
      <c r="CM44" s="776"/>
      <c r="CN44" s="776"/>
      <c r="CO44" s="776"/>
      <c r="CP44" s="774"/>
      <c r="CQ44" s="776"/>
      <c r="CR44" s="776"/>
      <c r="CS44" s="777"/>
      <c r="CT44" s="781"/>
      <c r="CU44" s="781"/>
      <c r="CV44" s="781"/>
      <c r="CW44" s="782"/>
      <c r="CX44" s="778"/>
      <c r="CY44" s="779"/>
      <c r="CZ44" s="780"/>
      <c r="DA44" s="773"/>
      <c r="DB44" s="774"/>
      <c r="DC44" s="776"/>
      <c r="DD44" s="776"/>
      <c r="DE44" s="776"/>
      <c r="DF44" s="776"/>
      <c r="DG44" s="774"/>
      <c r="DH44" s="776"/>
      <c r="DI44" s="776"/>
      <c r="DJ44" s="777"/>
      <c r="DK44" s="781"/>
      <c r="DL44" s="781"/>
      <c r="DM44" s="781"/>
      <c r="DN44" s="782"/>
      <c r="DO44" s="778"/>
      <c r="DP44" s="779"/>
      <c r="DQ44" s="780"/>
      <c r="DR44" s="773"/>
    </row>
    <row r="45" spans="1:122" s="10" customFormat="1" ht="19.5" customHeight="1">
      <c r="A45" s="712"/>
      <c r="B45" s="712"/>
      <c r="C45" s="740"/>
      <c r="D45" s="659"/>
      <c r="E45" s="726"/>
      <c r="F45" s="723"/>
      <c r="G45" s="723"/>
      <c r="H45" s="723"/>
      <c r="I45" s="742"/>
      <c r="J45" s="723"/>
      <c r="K45" s="723"/>
      <c r="L45" s="733"/>
      <c r="M45" s="735"/>
      <c r="N45" s="735"/>
      <c r="O45" s="735"/>
      <c r="P45" s="737"/>
      <c r="Q45" s="739"/>
      <c r="R45" s="729"/>
      <c r="S45" s="775"/>
      <c r="T45" s="773"/>
      <c r="U45" s="774"/>
      <c r="V45" s="776"/>
      <c r="W45" s="776"/>
      <c r="X45" s="776"/>
      <c r="Y45" s="776"/>
      <c r="Z45" s="774"/>
      <c r="AA45" s="776"/>
      <c r="AB45" s="776"/>
      <c r="AC45" s="777"/>
      <c r="AD45" s="781"/>
      <c r="AE45" s="781"/>
      <c r="AF45" s="781"/>
      <c r="AG45" s="782"/>
      <c r="AH45" s="778"/>
      <c r="AI45" s="779"/>
      <c r="AJ45" s="780"/>
      <c r="AK45" s="773"/>
      <c r="AL45" s="774"/>
      <c r="AM45" s="776"/>
      <c r="AN45" s="776"/>
      <c r="AO45" s="776"/>
      <c r="AP45" s="776"/>
      <c r="AQ45" s="774"/>
      <c r="AR45" s="776"/>
      <c r="AS45" s="776"/>
      <c r="AT45" s="777"/>
      <c r="AU45" s="781"/>
      <c r="AV45" s="781"/>
      <c r="AW45" s="781"/>
      <c r="AX45" s="782"/>
      <c r="AY45" s="778"/>
      <c r="AZ45" s="779"/>
      <c r="BA45" s="780"/>
      <c r="BB45" s="773"/>
      <c r="BC45" s="774"/>
      <c r="BD45" s="776"/>
      <c r="BE45" s="776"/>
      <c r="BF45" s="776"/>
      <c r="BG45" s="776"/>
      <c r="BH45" s="774"/>
      <c r="BI45" s="776"/>
      <c r="BJ45" s="776"/>
      <c r="BK45" s="777"/>
      <c r="BL45" s="781"/>
      <c r="BM45" s="781"/>
      <c r="BN45" s="781"/>
      <c r="BO45" s="782"/>
      <c r="BP45" s="778"/>
      <c r="BQ45" s="779"/>
      <c r="BR45" s="780"/>
      <c r="BS45" s="773"/>
      <c r="BT45" s="774"/>
      <c r="BU45" s="776"/>
      <c r="BV45" s="776"/>
      <c r="BW45" s="776"/>
      <c r="BX45" s="776"/>
      <c r="BY45" s="774"/>
      <c r="BZ45" s="776"/>
      <c r="CA45" s="776"/>
      <c r="CB45" s="777"/>
      <c r="CC45" s="781"/>
      <c r="CD45" s="781"/>
      <c r="CE45" s="781"/>
      <c r="CF45" s="782"/>
      <c r="CG45" s="778"/>
      <c r="CH45" s="779"/>
      <c r="CI45" s="780"/>
      <c r="CJ45" s="773"/>
      <c r="CK45" s="774"/>
      <c r="CL45" s="776"/>
      <c r="CM45" s="776"/>
      <c r="CN45" s="776"/>
      <c r="CO45" s="776"/>
      <c r="CP45" s="774"/>
      <c r="CQ45" s="776"/>
      <c r="CR45" s="776"/>
      <c r="CS45" s="777"/>
      <c r="CT45" s="781"/>
      <c r="CU45" s="781"/>
      <c r="CV45" s="781"/>
      <c r="CW45" s="782"/>
      <c r="CX45" s="778"/>
      <c r="CY45" s="779"/>
      <c r="CZ45" s="780"/>
      <c r="DA45" s="773"/>
      <c r="DB45" s="774"/>
      <c r="DC45" s="776"/>
      <c r="DD45" s="776"/>
      <c r="DE45" s="776"/>
      <c r="DF45" s="776"/>
      <c r="DG45" s="774"/>
      <c r="DH45" s="776"/>
      <c r="DI45" s="776"/>
      <c r="DJ45" s="777"/>
      <c r="DK45" s="781"/>
      <c r="DL45" s="781"/>
      <c r="DM45" s="781"/>
      <c r="DN45" s="782"/>
      <c r="DO45" s="778"/>
      <c r="DP45" s="779"/>
      <c r="DQ45" s="780"/>
      <c r="DR45" s="773"/>
    </row>
    <row r="46" spans="1:18" s="10" customFormat="1" ht="19.5" customHeight="1">
      <c r="A46" s="712" t="s">
        <v>114</v>
      </c>
      <c r="B46" s="712" t="s">
        <v>520</v>
      </c>
      <c r="C46" s="740" t="s">
        <v>110</v>
      </c>
      <c r="D46" s="659" t="s">
        <v>527</v>
      </c>
      <c r="E46" s="725"/>
      <c r="F46" s="721"/>
      <c r="G46" s="721" t="s">
        <v>19</v>
      </c>
      <c r="H46" s="721"/>
      <c r="I46" s="741" t="s">
        <v>35</v>
      </c>
      <c r="J46" s="721">
        <v>30</v>
      </c>
      <c r="K46" s="721">
        <v>9</v>
      </c>
      <c r="L46" s="732">
        <v>170660.93</v>
      </c>
      <c r="M46" s="734">
        <v>45022</v>
      </c>
      <c r="N46" s="734">
        <v>45056</v>
      </c>
      <c r="O46" s="734">
        <v>45415</v>
      </c>
      <c r="P46" s="736">
        <v>0.01</v>
      </c>
      <c r="Q46" s="738">
        <v>0</v>
      </c>
      <c r="R46" s="728"/>
    </row>
    <row r="47" spans="1:18" s="10" customFormat="1" ht="19.5" customHeight="1">
      <c r="A47" s="712"/>
      <c r="B47" s="712"/>
      <c r="C47" s="740"/>
      <c r="D47" s="659"/>
      <c r="E47" s="726"/>
      <c r="F47" s="723"/>
      <c r="G47" s="723"/>
      <c r="H47" s="723"/>
      <c r="I47" s="742"/>
      <c r="J47" s="723"/>
      <c r="K47" s="723"/>
      <c r="L47" s="733"/>
      <c r="M47" s="735"/>
      <c r="N47" s="735"/>
      <c r="O47" s="735"/>
      <c r="P47" s="737"/>
      <c r="Q47" s="739"/>
      <c r="R47" s="729"/>
    </row>
    <row r="48" spans="1:18" s="10" customFormat="1" ht="19.5" customHeight="1">
      <c r="A48" s="712" t="s">
        <v>107</v>
      </c>
      <c r="B48" s="712" t="s">
        <v>520</v>
      </c>
      <c r="C48" s="740" t="s">
        <v>105</v>
      </c>
      <c r="D48" s="659" t="s">
        <v>527</v>
      </c>
      <c r="E48" s="725"/>
      <c r="F48" s="721"/>
      <c r="G48" s="721" t="s">
        <v>19</v>
      </c>
      <c r="H48" s="721"/>
      <c r="I48" s="741" t="s">
        <v>106</v>
      </c>
      <c r="J48" s="721">
        <v>30</v>
      </c>
      <c r="K48" s="772" t="s">
        <v>120</v>
      </c>
      <c r="L48" s="732">
        <v>296386.71</v>
      </c>
      <c r="M48" s="734">
        <v>45021</v>
      </c>
      <c r="N48" s="734">
        <v>45036</v>
      </c>
      <c r="O48" s="734">
        <v>45396</v>
      </c>
      <c r="P48" s="736">
        <v>0.1</v>
      </c>
      <c r="Q48" s="738">
        <v>59277.34</v>
      </c>
      <c r="R48" s="728"/>
    </row>
    <row r="49" spans="1:18" s="10" customFormat="1" ht="19.5" customHeight="1">
      <c r="A49" s="712"/>
      <c r="B49" s="712"/>
      <c r="C49" s="740"/>
      <c r="D49" s="659"/>
      <c r="E49" s="726"/>
      <c r="F49" s="723"/>
      <c r="G49" s="723"/>
      <c r="H49" s="723"/>
      <c r="I49" s="742"/>
      <c r="J49" s="723"/>
      <c r="K49" s="723"/>
      <c r="L49" s="733"/>
      <c r="M49" s="735"/>
      <c r="N49" s="735"/>
      <c r="O49" s="735"/>
      <c r="P49" s="737"/>
      <c r="Q49" s="739"/>
      <c r="R49" s="729"/>
    </row>
    <row r="50" spans="1:122" s="9" customFormat="1" ht="42" customHeight="1">
      <c r="A50" s="712" t="s">
        <v>41</v>
      </c>
      <c r="B50" s="977" t="s">
        <v>603</v>
      </c>
      <c r="C50" s="564" t="s">
        <v>42</v>
      </c>
      <c r="D50" s="659" t="s">
        <v>604</v>
      </c>
      <c r="E50" s="15"/>
      <c r="F50" s="15"/>
      <c r="G50" s="15" t="s">
        <v>19</v>
      </c>
      <c r="H50" s="14"/>
      <c r="I50" s="741" t="s">
        <v>43</v>
      </c>
      <c r="J50" s="721">
        <v>15</v>
      </c>
      <c r="K50" s="721">
        <v>7</v>
      </c>
      <c r="L50" s="17">
        <v>285753.43</v>
      </c>
      <c r="M50" s="734">
        <v>44442</v>
      </c>
      <c r="N50" s="734">
        <v>44517</v>
      </c>
      <c r="O50" s="734">
        <v>45091</v>
      </c>
      <c r="P50" s="730">
        <v>0.74</v>
      </c>
      <c r="Q50" s="20">
        <v>167914.22</v>
      </c>
      <c r="R50" s="728" t="s">
        <v>119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</row>
    <row r="51" spans="1:122" s="9" customFormat="1" ht="22.5" customHeight="1">
      <c r="A51" s="712"/>
      <c r="B51" s="977"/>
      <c r="C51" s="564" t="s">
        <v>85</v>
      </c>
      <c r="D51" s="659"/>
      <c r="E51" s="70"/>
      <c r="F51" s="70"/>
      <c r="G51" s="70"/>
      <c r="H51" s="65"/>
      <c r="I51" s="742"/>
      <c r="J51" s="723"/>
      <c r="K51" s="723"/>
      <c r="L51" s="43">
        <v>14327.14</v>
      </c>
      <c r="M51" s="735"/>
      <c r="N51" s="735"/>
      <c r="O51" s="735"/>
      <c r="P51" s="731"/>
      <c r="Q51" s="44">
        <v>14255.5</v>
      </c>
      <c r="R51" s="729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</row>
    <row r="52" spans="1:122" s="9" customFormat="1" ht="47.25" customHeight="1">
      <c r="A52" s="712" t="s">
        <v>51</v>
      </c>
      <c r="B52" s="713" t="s">
        <v>521</v>
      </c>
      <c r="C52" s="564" t="s">
        <v>52</v>
      </c>
      <c r="D52" s="659" t="s">
        <v>522</v>
      </c>
      <c r="E52" s="15"/>
      <c r="F52" s="57"/>
      <c r="G52" s="721" t="s">
        <v>19</v>
      </c>
      <c r="H52" s="14"/>
      <c r="I52" s="741" t="s">
        <v>50</v>
      </c>
      <c r="J52" s="721">
        <v>15</v>
      </c>
      <c r="K52" s="721">
        <v>8</v>
      </c>
      <c r="L52" s="17">
        <v>542554.4</v>
      </c>
      <c r="M52" s="734">
        <v>44484</v>
      </c>
      <c r="N52" s="734">
        <v>44586</v>
      </c>
      <c r="O52" s="734">
        <v>45125</v>
      </c>
      <c r="P52" s="730">
        <v>0.52</v>
      </c>
      <c r="Q52" s="20">
        <v>220786.87</v>
      </c>
      <c r="R52" s="728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</row>
    <row r="53" spans="1:122" s="9" customFormat="1" ht="22.5" customHeight="1">
      <c r="A53" s="712"/>
      <c r="B53" s="714"/>
      <c r="C53" s="564" t="s">
        <v>85</v>
      </c>
      <c r="D53" s="659"/>
      <c r="E53" s="70"/>
      <c r="F53" s="70"/>
      <c r="G53" s="723"/>
      <c r="H53" s="65"/>
      <c r="I53" s="742"/>
      <c r="J53" s="723"/>
      <c r="K53" s="723"/>
      <c r="L53" s="43">
        <v>9745.67</v>
      </c>
      <c r="M53" s="735"/>
      <c r="N53" s="735"/>
      <c r="O53" s="735"/>
      <c r="P53" s="731"/>
      <c r="Q53" s="44"/>
      <c r="R53" s="729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</row>
    <row r="54" spans="1:122" s="9" customFormat="1" ht="42" customHeight="1">
      <c r="A54" s="567" t="s">
        <v>82</v>
      </c>
      <c r="B54" s="574" t="s">
        <v>523</v>
      </c>
      <c r="C54" s="568" t="s">
        <v>83</v>
      </c>
      <c r="D54" s="575" t="s">
        <v>524</v>
      </c>
      <c r="E54" s="52" t="s">
        <v>19</v>
      </c>
      <c r="F54" s="52"/>
      <c r="G54" s="52"/>
      <c r="H54" s="51"/>
      <c r="I54" s="53" t="s">
        <v>84</v>
      </c>
      <c r="J54" s="51">
        <v>8</v>
      </c>
      <c r="K54" s="51">
        <v>8</v>
      </c>
      <c r="L54" s="54">
        <v>1498979</v>
      </c>
      <c r="M54" s="55">
        <v>44643</v>
      </c>
      <c r="N54" s="55">
        <v>44806</v>
      </c>
      <c r="O54" s="55">
        <v>45535</v>
      </c>
      <c r="P54" s="60">
        <v>0.03</v>
      </c>
      <c r="Q54" s="44">
        <v>0</v>
      </c>
      <c r="R54" s="47" t="s">
        <v>102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</row>
    <row r="55" spans="1:122" s="9" customFormat="1" ht="42" customHeight="1">
      <c r="A55" s="567" t="s">
        <v>92</v>
      </c>
      <c r="B55" s="567" t="s">
        <v>520</v>
      </c>
      <c r="C55" s="568" t="s">
        <v>91</v>
      </c>
      <c r="D55" s="176" t="s">
        <v>527</v>
      </c>
      <c r="E55" s="52"/>
      <c r="F55" s="52"/>
      <c r="G55" s="52" t="s">
        <v>19</v>
      </c>
      <c r="H55" s="51"/>
      <c r="I55" s="53" t="s">
        <v>94</v>
      </c>
      <c r="J55" s="51">
        <v>10</v>
      </c>
      <c r="K55" s="51">
        <v>6</v>
      </c>
      <c r="L55" s="54">
        <v>175002.17</v>
      </c>
      <c r="M55" s="55">
        <v>44959</v>
      </c>
      <c r="N55" s="55">
        <v>44985</v>
      </c>
      <c r="O55" s="55">
        <v>45291</v>
      </c>
      <c r="P55" s="60">
        <v>0.07</v>
      </c>
      <c r="Q55" s="44">
        <v>0</v>
      </c>
      <c r="R55" s="47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</row>
    <row r="56" spans="1:122" s="9" customFormat="1" ht="42" customHeight="1">
      <c r="A56" s="567" t="s">
        <v>93</v>
      </c>
      <c r="B56" s="567" t="s">
        <v>520</v>
      </c>
      <c r="C56" s="568" t="s">
        <v>90</v>
      </c>
      <c r="D56" s="577" t="s">
        <v>527</v>
      </c>
      <c r="E56" s="52"/>
      <c r="F56" s="52"/>
      <c r="G56" s="52" t="s">
        <v>19</v>
      </c>
      <c r="H56" s="51"/>
      <c r="I56" s="53" t="s">
        <v>95</v>
      </c>
      <c r="J56" s="51">
        <v>10</v>
      </c>
      <c r="K56" s="51">
        <v>6</v>
      </c>
      <c r="L56" s="54">
        <v>175340.91</v>
      </c>
      <c r="M56" s="55">
        <v>44959</v>
      </c>
      <c r="N56" s="55">
        <v>44984</v>
      </c>
      <c r="O56" s="55">
        <v>45291</v>
      </c>
      <c r="P56" s="60">
        <v>0.2</v>
      </c>
      <c r="Q56" s="44">
        <v>35068.18</v>
      </c>
      <c r="R56" s="47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</row>
    <row r="57" spans="1:122" s="9" customFormat="1" ht="42" customHeight="1" thickBot="1">
      <c r="A57" s="567" t="s">
        <v>97</v>
      </c>
      <c r="B57" s="576" t="s">
        <v>525</v>
      </c>
      <c r="C57" s="568" t="s">
        <v>98</v>
      </c>
      <c r="D57" s="578" t="s">
        <v>526</v>
      </c>
      <c r="E57" s="52"/>
      <c r="F57" s="52"/>
      <c r="G57" s="52" t="s">
        <v>19</v>
      </c>
      <c r="H57" s="51"/>
      <c r="I57" s="53" t="s">
        <v>99</v>
      </c>
      <c r="J57" s="51">
        <v>15</v>
      </c>
      <c r="K57" s="51">
        <v>4</v>
      </c>
      <c r="L57" s="54">
        <v>388269.5</v>
      </c>
      <c r="M57" s="55">
        <v>44869</v>
      </c>
      <c r="N57" s="55">
        <v>45007</v>
      </c>
      <c r="O57" s="55">
        <v>45461</v>
      </c>
      <c r="P57" s="60">
        <v>0.04</v>
      </c>
      <c r="Q57" s="44">
        <v>0</v>
      </c>
      <c r="R57" s="47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</row>
    <row r="58" spans="1:122" s="2" customFormat="1" ht="30.75" customHeight="1" thickBot="1">
      <c r="A58" s="759" t="s">
        <v>31</v>
      </c>
      <c r="B58" s="760"/>
      <c r="C58" s="760"/>
      <c r="D58" s="760"/>
      <c r="E58" s="761"/>
      <c r="F58" s="761"/>
      <c r="G58" s="761"/>
      <c r="H58" s="761"/>
      <c r="I58" s="761"/>
      <c r="J58" s="761"/>
      <c r="K58" s="762"/>
      <c r="L58" s="73">
        <f>SUM(L10:L57)</f>
        <v>7514684.21</v>
      </c>
      <c r="N58" s="37"/>
      <c r="O58" s="37"/>
      <c r="P58" s="37"/>
      <c r="Q58" s="38"/>
      <c r="R58" s="37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</row>
    <row r="59" spans="1:122" s="2" customFormat="1" ht="12.75" customHeight="1">
      <c r="A59" s="39"/>
      <c r="B59" s="39"/>
      <c r="C59" s="40"/>
      <c r="D59" s="40"/>
      <c r="E59" s="40"/>
      <c r="F59" s="40"/>
      <c r="G59" s="40"/>
      <c r="H59" s="40"/>
      <c r="I59" s="41"/>
      <c r="J59" s="40"/>
      <c r="K59" s="40"/>
      <c r="L59" s="42"/>
      <c r="M59" s="41"/>
      <c r="N59" s="41"/>
      <c r="O59" s="758"/>
      <c r="P59" s="758"/>
      <c r="Q59" s="758"/>
      <c r="R59" s="758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</row>
    <row r="60" spans="1:18" ht="12" customHeight="1">
      <c r="A60" s="46" t="s">
        <v>32</v>
      </c>
      <c r="B60" s="46"/>
      <c r="C60" s="46"/>
      <c r="D60" s="46"/>
      <c r="E60" s="46"/>
      <c r="F60" s="46"/>
      <c r="G60" s="46"/>
      <c r="H60" s="46"/>
      <c r="I60" s="22"/>
      <c r="J60" s="21"/>
      <c r="K60" s="21"/>
      <c r="L60" s="23"/>
      <c r="M60" s="24"/>
      <c r="N60" s="22"/>
      <c r="O60" s="35"/>
      <c r="P60" s="35"/>
      <c r="Q60" s="35"/>
      <c r="R60" s="35"/>
    </row>
    <row r="61" spans="1:18" ht="12" customHeight="1">
      <c r="A61" s="36"/>
      <c r="B61" s="36"/>
      <c r="C61" s="36"/>
      <c r="D61" s="36"/>
      <c r="E61" s="36"/>
      <c r="F61" s="36"/>
      <c r="G61" s="36"/>
      <c r="H61" s="36"/>
      <c r="I61" s="22"/>
      <c r="J61" s="21"/>
      <c r="K61" s="21"/>
      <c r="L61" s="23"/>
      <c r="M61" s="24"/>
      <c r="N61" s="22"/>
      <c r="O61" s="35"/>
      <c r="P61" s="35"/>
      <c r="Q61" s="35"/>
      <c r="R61" s="35"/>
    </row>
    <row r="62" spans="1:122" s="29" customFormat="1" ht="12" customHeight="1">
      <c r="A62" s="25" t="s">
        <v>21</v>
      </c>
      <c r="B62" s="25"/>
      <c r="C62" s="26"/>
      <c r="D62" s="26"/>
      <c r="E62" s="71" t="s">
        <v>28</v>
      </c>
      <c r="F62" s="72"/>
      <c r="G62" s="72"/>
      <c r="H62" s="72"/>
      <c r="I62" s="72"/>
      <c r="J62" s="27"/>
      <c r="K62" s="28"/>
      <c r="L62" s="28"/>
      <c r="M62" s="28"/>
      <c r="N62" s="28"/>
      <c r="O62" s="28"/>
      <c r="P62" s="28"/>
      <c r="Q62" s="28"/>
      <c r="R62" s="28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</row>
    <row r="63" spans="1:122" s="29" customFormat="1" ht="12" customHeight="1">
      <c r="A63" s="25" t="s">
        <v>22</v>
      </c>
      <c r="B63" s="25"/>
      <c r="C63" s="26"/>
      <c r="D63" s="26"/>
      <c r="E63" s="746" t="s">
        <v>29</v>
      </c>
      <c r="F63" s="746"/>
      <c r="G63" s="746"/>
      <c r="H63" s="746"/>
      <c r="I63" s="746"/>
      <c r="J63" s="61"/>
      <c r="K63" s="28"/>
      <c r="L63" s="30"/>
      <c r="M63" s="31"/>
      <c r="N63" s="28"/>
      <c r="O63" s="28"/>
      <c r="P63" s="28"/>
      <c r="Q63" s="28"/>
      <c r="R63" s="28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</row>
    <row r="64" spans="1:122" s="29" customFormat="1" ht="12" customHeight="1">
      <c r="A64" s="25" t="s">
        <v>23</v>
      </c>
      <c r="B64" s="25"/>
      <c r="C64" s="26"/>
      <c r="D64" s="26"/>
      <c r="E64" s="746" t="s">
        <v>30</v>
      </c>
      <c r="F64" s="746"/>
      <c r="G64" s="746"/>
      <c r="H64" s="746"/>
      <c r="I64" s="746"/>
      <c r="J64" s="61"/>
      <c r="K64" s="28"/>
      <c r="L64" s="32"/>
      <c r="M64" s="28"/>
      <c r="N64" s="28"/>
      <c r="O64" s="28"/>
      <c r="P64" s="28"/>
      <c r="Q64" s="28"/>
      <c r="R64" s="28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</row>
    <row r="65" spans="1:122" s="29" customFormat="1" ht="12" customHeight="1">
      <c r="A65" s="25" t="s">
        <v>24</v>
      </c>
      <c r="B65" s="25"/>
      <c r="C65" s="26"/>
      <c r="D65" s="26"/>
      <c r="E65" s="746" t="s">
        <v>37</v>
      </c>
      <c r="F65" s="746"/>
      <c r="G65" s="746"/>
      <c r="H65" s="746"/>
      <c r="I65" s="746"/>
      <c r="J65" s="61"/>
      <c r="K65" s="28"/>
      <c r="L65" s="28"/>
      <c r="M65" s="33"/>
      <c r="N65" s="28"/>
      <c r="O65" s="28"/>
      <c r="P65" s="28"/>
      <c r="Q65" s="28"/>
      <c r="R65" s="28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</row>
    <row r="66" spans="1:122" s="29" customFormat="1" ht="12" customHeight="1">
      <c r="A66" s="25" t="s">
        <v>25</v>
      </c>
      <c r="B66" s="25"/>
      <c r="C66" s="26"/>
      <c r="D66" s="26"/>
      <c r="E66" s="745" t="s">
        <v>103</v>
      </c>
      <c r="F66" s="745"/>
      <c r="G66" s="745"/>
      <c r="H66" s="745"/>
      <c r="I66" s="745"/>
      <c r="J66" s="745"/>
      <c r="K66" s="28"/>
      <c r="L66" s="28"/>
      <c r="M66" s="28"/>
      <c r="N66" s="28"/>
      <c r="O66" s="28"/>
      <c r="P66" s="28"/>
      <c r="Q66" s="28"/>
      <c r="R66" s="28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</row>
    <row r="67" spans="1:122" s="29" customFormat="1" ht="12" customHeight="1">
      <c r="A67" s="25" t="s">
        <v>26</v>
      </c>
      <c r="B67" s="25"/>
      <c r="C67" s="26"/>
      <c r="D67" s="26"/>
      <c r="E67" s="745" t="s">
        <v>104</v>
      </c>
      <c r="F67" s="745"/>
      <c r="G67" s="745"/>
      <c r="H67" s="745"/>
      <c r="I67" s="745"/>
      <c r="J67"/>
      <c r="K67" s="28"/>
      <c r="L67" s="28"/>
      <c r="M67" s="28"/>
      <c r="N67" s="28"/>
      <c r="O67" s="28"/>
      <c r="P67" s="28"/>
      <c r="Q67" s="28"/>
      <c r="R67" s="28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</row>
    <row r="68" spans="1:122" s="29" customFormat="1" ht="12" customHeight="1">
      <c r="A68" s="25" t="s">
        <v>27</v>
      </c>
      <c r="B68" s="25"/>
      <c r="K68" s="28"/>
      <c r="L68" s="28"/>
      <c r="M68" s="28"/>
      <c r="N68" s="28"/>
      <c r="O68" s="28"/>
      <c r="P68" s="28"/>
      <c r="Q68" s="28"/>
      <c r="R68" s="28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</row>
    <row r="69" spans="5:122" s="29" customFormat="1" ht="12" customHeight="1">
      <c r="E69" s="745"/>
      <c r="F69" s="745"/>
      <c r="G69" s="745"/>
      <c r="H69" s="745"/>
      <c r="I69" s="745"/>
      <c r="J69" s="56"/>
      <c r="K69" s="28"/>
      <c r="L69" s="56"/>
      <c r="M69" s="28"/>
      <c r="N69" s="28"/>
      <c r="O69" s="28"/>
      <c r="P69" s="28"/>
      <c r="Q69" s="28"/>
      <c r="R69" s="28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</row>
    <row r="70" spans="1:18" s="2" customFormat="1" ht="36" customHeight="1">
      <c r="A70" s="750" t="s">
        <v>124</v>
      </c>
      <c r="B70" s="750"/>
      <c r="C70" s="750"/>
      <c r="D70" s="750"/>
      <c r="E70" s="750"/>
      <c r="F70" s="750"/>
      <c r="G70" s="750"/>
      <c r="H70" s="750"/>
      <c r="I70" s="750"/>
      <c r="J70" s="750"/>
      <c r="K70" s="750"/>
      <c r="L70" s="750"/>
      <c r="M70" s="750"/>
      <c r="N70" s="750"/>
      <c r="O70" s="750"/>
      <c r="P70" s="750"/>
      <c r="Q70" s="750"/>
      <c r="R70" s="750"/>
    </row>
    <row r="71" spans="19:122" ht="12.75"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16.5" customHeight="1">
      <c r="A72" s="101"/>
      <c r="B72" s="101"/>
      <c r="C72" s="752" t="s">
        <v>125</v>
      </c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12" customHeight="1">
      <c r="A73" s="102"/>
      <c r="B73" s="10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16.5" customHeight="1">
      <c r="A74" s="101"/>
      <c r="B74" s="101"/>
      <c r="C74" s="755" t="s">
        <v>126</v>
      </c>
      <c r="D74" s="755"/>
      <c r="E74" s="755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755"/>
      <c r="R74" s="755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9:122" ht="12" customHeight="1" thickBot="1">
      <c r="I75" s="103"/>
      <c r="L75" s="104"/>
      <c r="Q75" s="104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34.5" customHeight="1" thickBot="1">
      <c r="A76" s="783" t="s">
        <v>127</v>
      </c>
      <c r="B76" s="699" t="s">
        <v>504</v>
      </c>
      <c r="C76" s="749" t="s">
        <v>128</v>
      </c>
      <c r="D76" s="699" t="s">
        <v>505</v>
      </c>
      <c r="E76" s="764" t="s">
        <v>7</v>
      </c>
      <c r="F76" s="764"/>
      <c r="G76" s="764"/>
      <c r="H76" s="764"/>
      <c r="I76" s="749" t="s">
        <v>129</v>
      </c>
      <c r="J76" s="749" t="s">
        <v>9</v>
      </c>
      <c r="K76" s="749" t="s">
        <v>130</v>
      </c>
      <c r="L76" s="699" t="s">
        <v>0</v>
      </c>
      <c r="M76" s="699" t="s">
        <v>2</v>
      </c>
      <c r="N76" s="699" t="s">
        <v>131</v>
      </c>
      <c r="O76" s="699" t="s">
        <v>132</v>
      </c>
      <c r="P76" s="699" t="s">
        <v>1</v>
      </c>
      <c r="Q76" s="699" t="s">
        <v>13</v>
      </c>
      <c r="R76" s="764" t="s">
        <v>14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40.5" customHeight="1" thickBot="1">
      <c r="A77" s="783"/>
      <c r="B77" s="700"/>
      <c r="C77" s="699"/>
      <c r="D77" s="700"/>
      <c r="E77" s="8" t="s">
        <v>15</v>
      </c>
      <c r="F77" s="8" t="s">
        <v>16</v>
      </c>
      <c r="G77" s="8" t="s">
        <v>17</v>
      </c>
      <c r="H77" s="8" t="s">
        <v>18</v>
      </c>
      <c r="I77" s="749"/>
      <c r="J77" s="749"/>
      <c r="K77" s="749"/>
      <c r="L77" s="749"/>
      <c r="M77" s="749"/>
      <c r="N77" s="749"/>
      <c r="O77" s="749"/>
      <c r="P77" s="749"/>
      <c r="Q77" s="749"/>
      <c r="R77" s="749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43.5" customHeight="1">
      <c r="A78" s="701" t="s">
        <v>133</v>
      </c>
      <c r="B78" s="978" t="s">
        <v>605</v>
      </c>
      <c r="C78" s="565" t="s">
        <v>134</v>
      </c>
      <c r="D78" s="981" t="s">
        <v>606</v>
      </c>
      <c r="E78" s="219"/>
      <c r="F78" s="106" t="s">
        <v>19</v>
      </c>
      <c r="G78" s="105"/>
      <c r="H78" s="105"/>
      <c r="I78" s="89" t="s">
        <v>135</v>
      </c>
      <c r="J78" s="14">
        <v>15</v>
      </c>
      <c r="K78" s="14">
        <v>12</v>
      </c>
      <c r="L78" s="107">
        <v>469151.96</v>
      </c>
      <c r="M78" s="786">
        <v>44522</v>
      </c>
      <c r="N78" s="786">
        <v>44637</v>
      </c>
      <c r="O78" s="786">
        <v>45093</v>
      </c>
      <c r="P78" s="108">
        <v>1</v>
      </c>
      <c r="Q78" s="107">
        <v>403325.43</v>
      </c>
      <c r="R78" s="109" t="s">
        <v>136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15" customHeight="1" hidden="1">
      <c r="A79" s="702"/>
      <c r="B79" s="979"/>
      <c r="C79" s="565"/>
      <c r="D79" s="812"/>
      <c r="E79" s="124"/>
      <c r="F79" s="97"/>
      <c r="G79" s="97"/>
      <c r="H79" s="110"/>
      <c r="I79" s="49"/>
      <c r="J79" s="111"/>
      <c r="K79" s="111"/>
      <c r="L79" s="112"/>
      <c r="M79" s="787"/>
      <c r="N79" s="787"/>
      <c r="O79" s="787"/>
      <c r="P79" s="113"/>
      <c r="Q79" s="114"/>
      <c r="R79" s="115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15" customHeight="1">
      <c r="A80" s="702"/>
      <c r="B80" s="979"/>
      <c r="C80" s="565" t="s">
        <v>137</v>
      </c>
      <c r="D80" s="812"/>
      <c r="E80" s="124"/>
      <c r="F80" s="97"/>
      <c r="G80" s="97"/>
      <c r="H80" s="97" t="s">
        <v>19</v>
      </c>
      <c r="I80" s="49"/>
      <c r="J80" s="111"/>
      <c r="K80" s="111"/>
      <c r="L80" s="112">
        <v>75721.64</v>
      </c>
      <c r="M80" s="787"/>
      <c r="N80" s="787"/>
      <c r="O80" s="787"/>
      <c r="P80" s="113">
        <v>0.7</v>
      </c>
      <c r="Q80" s="114"/>
      <c r="R80" s="115" t="s">
        <v>119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15" customHeight="1">
      <c r="A81" s="703"/>
      <c r="B81" s="980"/>
      <c r="C81" s="565" t="s">
        <v>138</v>
      </c>
      <c r="D81" s="690"/>
      <c r="E81" s="588"/>
      <c r="F81" s="117"/>
      <c r="G81" s="117"/>
      <c r="H81" s="118"/>
      <c r="I81" s="119"/>
      <c r="J81" s="117"/>
      <c r="K81" s="120"/>
      <c r="L81" s="121">
        <v>47094.64</v>
      </c>
      <c r="M81" s="788"/>
      <c r="N81" s="788"/>
      <c r="O81" s="788"/>
      <c r="P81" s="122"/>
      <c r="Q81" s="123"/>
      <c r="R81" s="117">
        <v>17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39.75" customHeight="1">
      <c r="A82" s="580" t="s">
        <v>139</v>
      </c>
      <c r="B82" s="597" t="s">
        <v>532</v>
      </c>
      <c r="C82" s="565" t="s">
        <v>140</v>
      </c>
      <c r="D82" s="570" t="s">
        <v>533</v>
      </c>
      <c r="E82" s="124"/>
      <c r="F82" s="97" t="s">
        <v>19</v>
      </c>
      <c r="G82" s="97"/>
      <c r="H82" s="110"/>
      <c r="I82" s="49" t="s">
        <v>141</v>
      </c>
      <c r="J82" s="111">
        <v>15</v>
      </c>
      <c r="K82" s="111">
        <v>9</v>
      </c>
      <c r="L82" s="114">
        <v>710501.42</v>
      </c>
      <c r="M82" s="95">
        <v>44356</v>
      </c>
      <c r="N82" s="95">
        <v>44641</v>
      </c>
      <c r="O82" s="95">
        <v>45185</v>
      </c>
      <c r="P82" s="125">
        <v>0.975</v>
      </c>
      <c r="Q82" s="123">
        <v>225072.14</v>
      </c>
      <c r="R82" s="126" t="s">
        <v>119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39.75" customHeight="1">
      <c r="A83" s="704" t="s">
        <v>142</v>
      </c>
      <c r="B83" s="977" t="s">
        <v>607</v>
      </c>
      <c r="C83" s="568" t="s">
        <v>143</v>
      </c>
      <c r="D83" s="710" t="s">
        <v>608</v>
      </c>
      <c r="E83" s="560"/>
      <c r="F83" s="129"/>
      <c r="G83" s="128" t="s">
        <v>19</v>
      </c>
      <c r="H83" s="130"/>
      <c r="I83" s="131" t="s">
        <v>144</v>
      </c>
      <c r="J83" s="129">
        <v>10</v>
      </c>
      <c r="K83" s="132">
        <v>9</v>
      </c>
      <c r="L83" s="107">
        <v>894742.5</v>
      </c>
      <c r="M83" s="133">
        <v>44628</v>
      </c>
      <c r="N83" s="133">
        <v>44630</v>
      </c>
      <c r="O83" s="133">
        <v>45112</v>
      </c>
      <c r="P83" s="62">
        <v>1</v>
      </c>
      <c r="Q83" s="134">
        <v>768067.32</v>
      </c>
      <c r="R83" s="128" t="s">
        <v>145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15" customHeight="1">
      <c r="A84" s="705"/>
      <c r="B84" s="977"/>
      <c r="C84" s="565" t="s">
        <v>137</v>
      </c>
      <c r="D84" s="710"/>
      <c r="E84" s="137"/>
      <c r="F84" s="136"/>
      <c r="G84" s="137"/>
      <c r="H84" s="138"/>
      <c r="I84" s="139"/>
      <c r="J84" s="140"/>
      <c r="K84" s="141"/>
      <c r="L84" s="142">
        <v>51449.06</v>
      </c>
      <c r="M84" s="143"/>
      <c r="N84" s="144"/>
      <c r="O84" s="144"/>
      <c r="P84" s="145">
        <v>0.8</v>
      </c>
      <c r="Q84" s="114"/>
      <c r="R84" s="135">
        <v>17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15" customHeight="1">
      <c r="A85" s="706"/>
      <c r="B85" s="977"/>
      <c r="C85" s="565" t="s">
        <v>138</v>
      </c>
      <c r="D85" s="710"/>
      <c r="E85" s="137"/>
      <c r="F85" s="117"/>
      <c r="G85" s="137"/>
      <c r="H85" s="138"/>
      <c r="I85" s="139"/>
      <c r="J85" s="140"/>
      <c r="K85" s="141"/>
      <c r="L85" s="146">
        <v>69389.92</v>
      </c>
      <c r="M85" s="143"/>
      <c r="N85" s="144"/>
      <c r="O85" s="144"/>
      <c r="Q85" s="114"/>
      <c r="R85" s="14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42" customHeight="1">
      <c r="A86" s="784" t="s">
        <v>147</v>
      </c>
      <c r="B86" s="986" t="s">
        <v>619</v>
      </c>
      <c r="C86" s="598" t="s">
        <v>148</v>
      </c>
      <c r="D86" s="711" t="s">
        <v>620</v>
      </c>
      <c r="E86" s="589"/>
      <c r="F86" s="154"/>
      <c r="G86" s="128" t="s">
        <v>19</v>
      </c>
      <c r="H86" s="154"/>
      <c r="I86" s="153" t="s">
        <v>149</v>
      </c>
      <c r="J86" s="152" t="s">
        <v>150</v>
      </c>
      <c r="K86" s="155">
        <v>2</v>
      </c>
      <c r="L86" s="134">
        <v>197213.74</v>
      </c>
      <c r="M86" s="94">
        <v>44491</v>
      </c>
      <c r="N86" s="134" t="s">
        <v>151</v>
      </c>
      <c r="O86" s="94">
        <v>45051</v>
      </c>
      <c r="P86" s="108">
        <v>1</v>
      </c>
      <c r="Q86" s="107" t="s">
        <v>152</v>
      </c>
      <c r="R86" s="148" t="s">
        <v>153</v>
      </c>
      <c r="S86" s="156"/>
      <c r="T86" s="157"/>
      <c r="U86" s="157"/>
      <c r="V86" s="157"/>
      <c r="W86" s="158"/>
      <c r="X86" s="156"/>
      <c r="Y86" s="157"/>
      <c r="Z86" s="157"/>
      <c r="AA86" s="159"/>
      <c r="AB86" s="160"/>
      <c r="AC86" s="160"/>
      <c r="AD86" s="160"/>
      <c r="AE86" s="161"/>
      <c r="AF86" s="159"/>
      <c r="AG86" s="162"/>
      <c r="AH86" s="163"/>
      <c r="AI86" s="164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18" customHeight="1">
      <c r="A87" s="785"/>
      <c r="B87" s="986"/>
      <c r="C87" s="598" t="s">
        <v>138</v>
      </c>
      <c r="D87" s="711"/>
      <c r="E87" s="166"/>
      <c r="F87" s="165"/>
      <c r="G87" s="117"/>
      <c r="H87" s="166"/>
      <c r="I87" s="167"/>
      <c r="J87" s="168"/>
      <c r="K87" s="169"/>
      <c r="L87" s="123">
        <v>7255.31</v>
      </c>
      <c r="M87" s="116"/>
      <c r="N87" s="123"/>
      <c r="O87" s="95"/>
      <c r="P87" s="48"/>
      <c r="Q87" s="121"/>
      <c r="R87" s="151" t="s">
        <v>146</v>
      </c>
      <c r="S87" s="156"/>
      <c r="T87" s="157"/>
      <c r="U87" s="157"/>
      <c r="V87" s="157"/>
      <c r="W87" s="158"/>
      <c r="X87" s="156"/>
      <c r="Y87" s="157"/>
      <c r="Z87" s="157"/>
      <c r="AA87" s="159"/>
      <c r="AB87" s="160"/>
      <c r="AC87" s="160"/>
      <c r="AD87" s="160"/>
      <c r="AE87" s="161"/>
      <c r="AF87" s="159"/>
      <c r="AG87" s="162"/>
      <c r="AH87" s="163"/>
      <c r="AI87" s="164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42.75" customHeight="1">
      <c r="A88" s="174" t="s">
        <v>154</v>
      </c>
      <c r="B88" s="976" t="s">
        <v>609</v>
      </c>
      <c r="C88" s="565" t="s">
        <v>155</v>
      </c>
      <c r="D88" s="596" t="s">
        <v>610</v>
      </c>
      <c r="E88" s="176" t="s">
        <v>19</v>
      </c>
      <c r="F88" s="175"/>
      <c r="G88" s="90"/>
      <c r="H88" s="176"/>
      <c r="I88" s="177" t="s">
        <v>156</v>
      </c>
      <c r="J88" s="170">
        <v>115</v>
      </c>
      <c r="K88" s="170">
        <v>113</v>
      </c>
      <c r="L88" s="178">
        <v>3244546</v>
      </c>
      <c r="M88" s="95">
        <v>44131</v>
      </c>
      <c r="N88" s="95">
        <v>44279</v>
      </c>
      <c r="O88" s="95">
        <v>44798</v>
      </c>
      <c r="P88" s="179">
        <v>0.102</v>
      </c>
      <c r="Q88" s="178">
        <v>11625</v>
      </c>
      <c r="R88" s="148" t="s">
        <v>157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43.5" customHeight="1">
      <c r="A89" s="579" t="s">
        <v>158</v>
      </c>
      <c r="B89" s="982" t="s">
        <v>611</v>
      </c>
      <c r="C89" s="564" t="s">
        <v>159</v>
      </c>
      <c r="D89" s="569" t="s">
        <v>612</v>
      </c>
      <c r="E89" s="590"/>
      <c r="F89" s="182"/>
      <c r="G89" s="14" t="s">
        <v>19</v>
      </c>
      <c r="H89" s="182"/>
      <c r="I89" s="183" t="s">
        <v>160</v>
      </c>
      <c r="J89" s="14">
        <v>10</v>
      </c>
      <c r="K89" s="14">
        <v>4</v>
      </c>
      <c r="L89" s="184">
        <v>351372.51</v>
      </c>
      <c r="M89" s="185">
        <v>44645</v>
      </c>
      <c r="N89" s="185">
        <v>44725</v>
      </c>
      <c r="O89" s="185">
        <v>45089</v>
      </c>
      <c r="P89" s="19">
        <v>0.7</v>
      </c>
      <c r="Q89" s="184"/>
      <c r="R89" s="14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42.75" customHeight="1">
      <c r="A90" s="792">
        <v>8817913401</v>
      </c>
      <c r="B90" s="984" t="s">
        <v>621</v>
      </c>
      <c r="C90" s="565" t="s">
        <v>161</v>
      </c>
      <c r="D90" s="710" t="s">
        <v>622</v>
      </c>
      <c r="E90" s="795"/>
      <c r="F90" s="798"/>
      <c r="G90" s="96" t="s">
        <v>19</v>
      </c>
      <c r="H90" s="186"/>
      <c r="I90" s="801" t="s">
        <v>162</v>
      </c>
      <c r="J90" s="689">
        <v>10</v>
      </c>
      <c r="K90" s="689">
        <v>5</v>
      </c>
      <c r="L90" s="134">
        <v>573324.32</v>
      </c>
      <c r="M90" s="789">
        <v>44561</v>
      </c>
      <c r="N90" s="789">
        <v>44600</v>
      </c>
      <c r="O90" s="789">
        <v>45054</v>
      </c>
      <c r="P90" s="19">
        <v>1</v>
      </c>
      <c r="Q90" s="134">
        <v>471311.42</v>
      </c>
      <c r="R90" s="96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17.25" customHeight="1">
      <c r="A91" s="793"/>
      <c r="B91" s="984"/>
      <c r="C91" s="565" t="s">
        <v>137</v>
      </c>
      <c r="D91" s="710"/>
      <c r="E91" s="796"/>
      <c r="F91" s="799"/>
      <c r="G91" s="97"/>
      <c r="H91" s="64" t="s">
        <v>19</v>
      </c>
      <c r="I91" s="802"/>
      <c r="J91" s="812"/>
      <c r="K91" s="812"/>
      <c r="L91" s="114">
        <v>114795.53</v>
      </c>
      <c r="M91" s="790"/>
      <c r="N91" s="790"/>
      <c r="O91" s="790"/>
      <c r="P91" s="79">
        <v>1</v>
      </c>
      <c r="Q91" s="114"/>
      <c r="R91" s="97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18" customHeight="1">
      <c r="A92" s="794"/>
      <c r="B92" s="984"/>
      <c r="C92" s="565" t="s">
        <v>138</v>
      </c>
      <c r="D92" s="710"/>
      <c r="E92" s="797"/>
      <c r="F92" s="800"/>
      <c r="G92" s="98"/>
      <c r="H92" s="189"/>
      <c r="I92" s="803"/>
      <c r="J92" s="690"/>
      <c r="K92" s="690"/>
      <c r="L92" s="123">
        <v>21410.83</v>
      </c>
      <c r="M92" s="791"/>
      <c r="N92" s="791"/>
      <c r="O92" s="791"/>
      <c r="P92" s="78"/>
      <c r="Q92" s="123"/>
      <c r="R92" s="98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60" customHeight="1">
      <c r="A93" s="583" t="s">
        <v>163</v>
      </c>
      <c r="B93" s="987" t="s">
        <v>623</v>
      </c>
      <c r="C93" s="599" t="s">
        <v>164</v>
      </c>
      <c r="D93" s="599" t="s">
        <v>624</v>
      </c>
      <c r="E93" s="591"/>
      <c r="F93" s="191" t="s">
        <v>19</v>
      </c>
      <c r="G93" s="191"/>
      <c r="H93" s="192"/>
      <c r="I93" s="190" t="s">
        <v>165</v>
      </c>
      <c r="J93" s="193">
        <v>216</v>
      </c>
      <c r="K93" s="193">
        <v>10</v>
      </c>
      <c r="L93" s="184">
        <v>410088.75</v>
      </c>
      <c r="M93" s="185">
        <v>44558</v>
      </c>
      <c r="N93" s="187">
        <v>44684</v>
      </c>
      <c r="O93" s="187">
        <v>45048</v>
      </c>
      <c r="P93" s="194">
        <v>1</v>
      </c>
      <c r="Q93" s="134"/>
      <c r="R93" s="96">
        <v>9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63.75" customHeight="1">
      <c r="A94" s="582" t="s">
        <v>166</v>
      </c>
      <c r="B94" s="600" t="s">
        <v>528</v>
      </c>
      <c r="C94" s="598" t="s">
        <v>167</v>
      </c>
      <c r="D94" s="600" t="s">
        <v>529</v>
      </c>
      <c r="E94" s="592"/>
      <c r="F94" s="152" t="s">
        <v>19</v>
      </c>
      <c r="G94" s="152"/>
      <c r="H94" s="152"/>
      <c r="I94" s="153" t="s">
        <v>168</v>
      </c>
      <c r="J94" s="155">
        <v>10</v>
      </c>
      <c r="K94" s="155">
        <v>6</v>
      </c>
      <c r="L94" s="134">
        <v>1944752.03</v>
      </c>
      <c r="M94" s="185">
        <v>44051</v>
      </c>
      <c r="N94" s="187">
        <v>44795</v>
      </c>
      <c r="O94" s="187">
        <v>45159</v>
      </c>
      <c r="P94" s="194">
        <v>0.45</v>
      </c>
      <c r="Q94" s="134">
        <v>125098.83</v>
      </c>
      <c r="R94" s="96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52.5" customHeight="1">
      <c r="A95" s="584" t="s">
        <v>169</v>
      </c>
      <c r="B95" s="983" t="s">
        <v>613</v>
      </c>
      <c r="C95" s="598" t="s">
        <v>170</v>
      </c>
      <c r="D95" s="600" t="s">
        <v>617</v>
      </c>
      <c r="E95" s="207"/>
      <c r="F95" s="195" t="s">
        <v>19</v>
      </c>
      <c r="G95" s="195"/>
      <c r="H95" s="195"/>
      <c r="I95" s="196" t="s">
        <v>171</v>
      </c>
      <c r="J95" s="197">
        <v>210</v>
      </c>
      <c r="K95" s="197">
        <v>5</v>
      </c>
      <c r="L95" s="178">
        <v>1511305.83</v>
      </c>
      <c r="M95" s="185">
        <v>44739</v>
      </c>
      <c r="N95" s="187">
        <v>44761</v>
      </c>
      <c r="O95" s="187">
        <v>45125</v>
      </c>
      <c r="P95" s="194">
        <v>0.13</v>
      </c>
      <c r="Q95" s="134"/>
      <c r="R95" s="96">
        <v>16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45.75" customHeight="1">
      <c r="A96" s="805" t="s">
        <v>172</v>
      </c>
      <c r="B96" s="984" t="s">
        <v>614</v>
      </c>
      <c r="C96" s="568" t="s">
        <v>173</v>
      </c>
      <c r="D96" s="710" t="s">
        <v>618</v>
      </c>
      <c r="E96" s="198"/>
      <c r="F96" s="128" t="s">
        <v>19</v>
      </c>
      <c r="G96" s="198"/>
      <c r="H96" s="198"/>
      <c r="I96" s="127" t="s">
        <v>174</v>
      </c>
      <c r="J96" s="128">
        <v>10</v>
      </c>
      <c r="K96" s="128">
        <v>10</v>
      </c>
      <c r="L96" s="134">
        <v>1750008.55</v>
      </c>
      <c r="M96" s="133">
        <v>44755</v>
      </c>
      <c r="N96" s="187">
        <v>44769</v>
      </c>
      <c r="O96" s="187">
        <v>45133</v>
      </c>
      <c r="P96" s="62">
        <v>0.61</v>
      </c>
      <c r="Q96" s="134">
        <v>366423.05</v>
      </c>
      <c r="R96" s="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18.75" customHeight="1">
      <c r="A97" s="806"/>
      <c r="B97" s="984"/>
      <c r="C97" s="565" t="s">
        <v>138</v>
      </c>
      <c r="D97" s="710"/>
      <c r="E97" s="199"/>
      <c r="F97" s="135"/>
      <c r="G97" s="199"/>
      <c r="H97" s="199"/>
      <c r="I97" s="200"/>
      <c r="J97" s="135"/>
      <c r="K97" s="135"/>
      <c r="L97" s="123">
        <v>48785.29</v>
      </c>
      <c r="M97" s="144"/>
      <c r="N97" s="188"/>
      <c r="O97" s="188"/>
      <c r="P97" s="145"/>
      <c r="Q97" s="114"/>
      <c r="R97" s="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46.5" customHeight="1">
      <c r="A98" s="129">
        <v>9099790842</v>
      </c>
      <c r="B98" s="982" t="s">
        <v>615</v>
      </c>
      <c r="C98" s="568" t="s">
        <v>175</v>
      </c>
      <c r="D98" s="596" t="s">
        <v>617</v>
      </c>
      <c r="E98" s="198"/>
      <c r="F98" s="128" t="s">
        <v>19</v>
      </c>
      <c r="G98" s="198"/>
      <c r="H98" s="198"/>
      <c r="I98" s="127" t="s">
        <v>176</v>
      </c>
      <c r="J98" s="128">
        <v>10</v>
      </c>
      <c r="K98" s="128">
        <v>10</v>
      </c>
      <c r="L98" s="178">
        <v>1415008</v>
      </c>
      <c r="M98" s="133">
        <v>44776</v>
      </c>
      <c r="N98" s="187">
        <v>44784</v>
      </c>
      <c r="O98" s="187">
        <v>45148</v>
      </c>
      <c r="P98" s="62">
        <v>0.49</v>
      </c>
      <c r="Q98" s="134">
        <v>230568.44</v>
      </c>
      <c r="R98" s="96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45" customHeight="1">
      <c r="A99" s="585">
        <v>9094023130</v>
      </c>
      <c r="B99" s="985" t="s">
        <v>616</v>
      </c>
      <c r="C99" s="598" t="s">
        <v>177</v>
      </c>
      <c r="D99" s="596" t="s">
        <v>617</v>
      </c>
      <c r="E99" s="206"/>
      <c r="F99" s="195" t="s">
        <v>19</v>
      </c>
      <c r="G99" s="195"/>
      <c r="H99" s="195"/>
      <c r="I99" s="196" t="s">
        <v>178</v>
      </c>
      <c r="J99" s="197">
        <v>207</v>
      </c>
      <c r="K99" s="197">
        <v>8</v>
      </c>
      <c r="L99" s="178">
        <v>1642312.72</v>
      </c>
      <c r="M99" s="55">
        <v>44762</v>
      </c>
      <c r="N99" s="201">
        <v>44769</v>
      </c>
      <c r="O99" s="201">
        <v>45133</v>
      </c>
      <c r="P99" s="93">
        <v>0.47</v>
      </c>
      <c r="Q99" s="178">
        <v>527027.88</v>
      </c>
      <c r="R99" s="90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45" customHeight="1">
      <c r="A100" s="202" t="s">
        <v>179</v>
      </c>
      <c r="B100" s="707" t="s">
        <v>530</v>
      </c>
      <c r="C100" s="565" t="s">
        <v>180</v>
      </c>
      <c r="D100" s="682" t="s">
        <v>531</v>
      </c>
      <c r="E100" s="173"/>
      <c r="F100" s="172" t="s">
        <v>19</v>
      </c>
      <c r="G100" s="98"/>
      <c r="H100" s="173"/>
      <c r="I100" s="203" t="s">
        <v>181</v>
      </c>
      <c r="J100" s="98">
        <v>96</v>
      </c>
      <c r="K100" s="98">
        <v>10</v>
      </c>
      <c r="L100" s="178">
        <v>671757</v>
      </c>
      <c r="M100" s="95">
        <v>44886</v>
      </c>
      <c r="N100" s="95">
        <v>44959</v>
      </c>
      <c r="O100" s="95">
        <v>45323</v>
      </c>
      <c r="P100" s="204">
        <v>0.0297</v>
      </c>
      <c r="Q100" s="123"/>
      <c r="R100" s="149" t="s">
        <v>102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45" customHeight="1">
      <c r="A101" s="585">
        <v>9240194150</v>
      </c>
      <c r="B101" s="708"/>
      <c r="C101" s="564" t="s">
        <v>182</v>
      </c>
      <c r="D101" s="685"/>
      <c r="E101" s="206"/>
      <c r="F101" s="195" t="s">
        <v>19</v>
      </c>
      <c r="G101" s="207"/>
      <c r="H101" s="207"/>
      <c r="I101" s="196" t="s">
        <v>183</v>
      </c>
      <c r="J101" s="197">
        <v>20</v>
      </c>
      <c r="K101" s="197">
        <v>10</v>
      </c>
      <c r="L101" s="178">
        <v>692706.32</v>
      </c>
      <c r="M101" s="55">
        <v>44886</v>
      </c>
      <c r="N101" s="201">
        <v>44967</v>
      </c>
      <c r="O101" s="201">
        <v>45331</v>
      </c>
      <c r="P101" s="93">
        <v>0.25</v>
      </c>
      <c r="Q101" s="178"/>
      <c r="R101" s="176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45" customHeight="1">
      <c r="A102" s="586" t="s">
        <v>184</v>
      </c>
      <c r="B102" s="708"/>
      <c r="C102" s="564" t="s">
        <v>185</v>
      </c>
      <c r="D102" s="685"/>
      <c r="E102" s="205"/>
      <c r="F102" s="209" t="s">
        <v>19</v>
      </c>
      <c r="G102" s="205"/>
      <c r="H102" s="205"/>
      <c r="I102" s="205" t="s">
        <v>186</v>
      </c>
      <c r="J102" s="208">
        <v>20</v>
      </c>
      <c r="K102" s="208">
        <v>10</v>
      </c>
      <c r="L102" s="210">
        <v>688291.72</v>
      </c>
      <c r="M102" s="211">
        <v>44605</v>
      </c>
      <c r="N102" s="211">
        <v>44956</v>
      </c>
      <c r="O102" s="211">
        <v>45320</v>
      </c>
      <c r="P102" s="82">
        <v>0.2</v>
      </c>
      <c r="Q102" s="210">
        <v>81312</v>
      </c>
      <c r="R102" s="21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45" customHeight="1">
      <c r="A103" s="581" t="s">
        <v>187</v>
      </c>
      <c r="B103" s="709"/>
      <c r="C103" s="601" t="s">
        <v>188</v>
      </c>
      <c r="D103" s="683"/>
      <c r="E103" s="593"/>
      <c r="F103" s="128" t="s">
        <v>19</v>
      </c>
      <c r="G103" s="213"/>
      <c r="H103" s="213"/>
      <c r="I103" s="127" t="s">
        <v>189</v>
      </c>
      <c r="J103" s="128">
        <v>20</v>
      </c>
      <c r="K103" s="128">
        <v>10</v>
      </c>
      <c r="L103" s="214">
        <v>681426</v>
      </c>
      <c r="M103" s="55">
        <v>44756</v>
      </c>
      <c r="N103" s="55">
        <v>44952</v>
      </c>
      <c r="O103" s="55">
        <v>45316</v>
      </c>
      <c r="P103" s="60">
        <v>0.2</v>
      </c>
      <c r="Q103" s="107"/>
      <c r="R103" s="109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43.5" customHeight="1">
      <c r="A104" s="586">
        <v>9348776602</v>
      </c>
      <c r="B104" s="569" t="s">
        <v>520</v>
      </c>
      <c r="C104" s="565" t="s">
        <v>190</v>
      </c>
      <c r="D104" s="176" t="s">
        <v>534</v>
      </c>
      <c r="E104" s="216"/>
      <c r="F104" s="65" t="s">
        <v>19</v>
      </c>
      <c r="G104" s="70"/>
      <c r="H104" s="216"/>
      <c r="I104" s="88" t="s">
        <v>191</v>
      </c>
      <c r="J104" s="208">
        <v>20</v>
      </c>
      <c r="K104" s="208">
        <v>12</v>
      </c>
      <c r="L104" s="214">
        <v>166191.14</v>
      </c>
      <c r="M104" s="217">
        <v>44838</v>
      </c>
      <c r="N104" s="217">
        <v>44956</v>
      </c>
      <c r="O104" s="217">
        <v>45291</v>
      </c>
      <c r="P104" s="93">
        <v>0.8</v>
      </c>
      <c r="Q104" s="214"/>
      <c r="R104" s="218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39.75" customHeight="1">
      <c r="A105" s="586">
        <v>9348790191</v>
      </c>
      <c r="B105" s="569" t="s">
        <v>520</v>
      </c>
      <c r="C105" s="565" t="s">
        <v>192</v>
      </c>
      <c r="D105" s="176" t="s">
        <v>534</v>
      </c>
      <c r="E105" s="216"/>
      <c r="F105" s="65" t="s">
        <v>19</v>
      </c>
      <c r="G105" s="216"/>
      <c r="H105" s="216"/>
      <c r="I105" s="88" t="s">
        <v>193</v>
      </c>
      <c r="J105" s="208">
        <v>20</v>
      </c>
      <c r="K105" s="208">
        <v>12</v>
      </c>
      <c r="L105" s="214">
        <v>164076.12</v>
      </c>
      <c r="M105" s="217">
        <v>44838</v>
      </c>
      <c r="N105" s="217">
        <v>44950</v>
      </c>
      <c r="O105" s="217">
        <v>45291</v>
      </c>
      <c r="P105" s="93">
        <v>0.74</v>
      </c>
      <c r="Q105" s="214"/>
      <c r="R105" s="218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39.75" customHeight="1">
      <c r="A106" s="586" t="s">
        <v>194</v>
      </c>
      <c r="B106" s="569" t="s">
        <v>520</v>
      </c>
      <c r="C106" s="568" t="s">
        <v>195</v>
      </c>
      <c r="D106" s="176" t="s">
        <v>534</v>
      </c>
      <c r="E106" s="219"/>
      <c r="F106" s="208" t="s">
        <v>19</v>
      </c>
      <c r="G106" s="105"/>
      <c r="H106" s="105"/>
      <c r="I106" s="89" t="s">
        <v>196</v>
      </c>
      <c r="J106" s="14">
        <v>20</v>
      </c>
      <c r="K106" s="14">
        <v>12</v>
      </c>
      <c r="L106" s="214">
        <v>163348.71</v>
      </c>
      <c r="M106" s="217">
        <v>44838</v>
      </c>
      <c r="N106" s="217">
        <v>44951</v>
      </c>
      <c r="O106" s="217">
        <v>45291</v>
      </c>
      <c r="P106" s="93">
        <v>0.23</v>
      </c>
      <c r="Q106" s="214"/>
      <c r="R106" s="50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39.75" customHeight="1">
      <c r="A107" s="586" t="s">
        <v>197</v>
      </c>
      <c r="B107" s="569" t="s">
        <v>520</v>
      </c>
      <c r="C107" s="565" t="s">
        <v>198</v>
      </c>
      <c r="D107" s="176" t="s">
        <v>534</v>
      </c>
      <c r="E107" s="219"/>
      <c r="F107" s="65" t="s">
        <v>19</v>
      </c>
      <c r="G107" s="219"/>
      <c r="H107" s="219"/>
      <c r="I107" s="89" t="s">
        <v>199</v>
      </c>
      <c r="J107" s="14">
        <v>20</v>
      </c>
      <c r="K107" s="14">
        <v>12</v>
      </c>
      <c r="L107" s="214">
        <v>162692.47</v>
      </c>
      <c r="M107" s="217">
        <v>44908</v>
      </c>
      <c r="N107" s="217">
        <v>44959</v>
      </c>
      <c r="O107" s="217">
        <v>45291</v>
      </c>
      <c r="P107" s="93">
        <v>0.63</v>
      </c>
      <c r="Q107" s="214"/>
      <c r="R107" s="218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39.75" customHeight="1">
      <c r="A108" s="586" t="s">
        <v>200</v>
      </c>
      <c r="B108" s="569" t="s">
        <v>520</v>
      </c>
      <c r="C108" s="602" t="s">
        <v>201</v>
      </c>
      <c r="D108" s="176" t="s">
        <v>534</v>
      </c>
      <c r="E108" s="219"/>
      <c r="F108" s="65" t="s">
        <v>19</v>
      </c>
      <c r="G108" s="219"/>
      <c r="H108" s="219"/>
      <c r="I108" s="89" t="s">
        <v>202</v>
      </c>
      <c r="J108" s="14">
        <v>20</v>
      </c>
      <c r="K108" s="14">
        <v>12</v>
      </c>
      <c r="L108" s="214">
        <v>517008.32</v>
      </c>
      <c r="M108" s="217">
        <v>44957</v>
      </c>
      <c r="N108" s="217">
        <v>45033</v>
      </c>
      <c r="O108" s="217">
        <v>45291</v>
      </c>
      <c r="P108" s="93">
        <v>0.15</v>
      </c>
      <c r="Q108" s="214"/>
      <c r="R108" s="21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39.75" customHeight="1">
      <c r="A109" s="586" t="s">
        <v>203</v>
      </c>
      <c r="B109" s="569" t="s">
        <v>520</v>
      </c>
      <c r="C109" s="602" t="s">
        <v>204</v>
      </c>
      <c r="D109" s="176" t="s">
        <v>534</v>
      </c>
      <c r="E109" s="594"/>
      <c r="F109" s="14" t="s">
        <v>19</v>
      </c>
      <c r="G109" s="14"/>
      <c r="H109" s="220"/>
      <c r="I109" s="16" t="s">
        <v>205</v>
      </c>
      <c r="J109" s="14">
        <v>20</v>
      </c>
      <c r="K109" s="14">
        <v>12</v>
      </c>
      <c r="L109" s="210">
        <v>445023.98</v>
      </c>
      <c r="M109" s="211">
        <v>44957</v>
      </c>
      <c r="N109" s="211">
        <v>45034</v>
      </c>
      <c r="O109" s="211">
        <v>45291</v>
      </c>
      <c r="P109" s="82">
        <v>0.15</v>
      </c>
      <c r="Q109" s="210"/>
      <c r="R109" s="221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39.75" customHeight="1">
      <c r="A110" s="587" t="s">
        <v>206</v>
      </c>
      <c r="B110" s="569" t="s">
        <v>520</v>
      </c>
      <c r="C110" s="568" t="s">
        <v>207</v>
      </c>
      <c r="D110" s="176" t="s">
        <v>534</v>
      </c>
      <c r="E110" s="595"/>
      <c r="F110" s="222"/>
      <c r="G110" s="51" t="s">
        <v>19</v>
      </c>
      <c r="H110" s="222"/>
      <c r="I110" s="127" t="s">
        <v>208</v>
      </c>
      <c r="J110" s="128">
        <v>2</v>
      </c>
      <c r="K110" s="128">
        <v>2</v>
      </c>
      <c r="L110" s="214">
        <v>84764.04</v>
      </c>
      <c r="M110" s="55">
        <v>44937</v>
      </c>
      <c r="N110" s="55">
        <v>44994</v>
      </c>
      <c r="O110" s="55">
        <v>45291</v>
      </c>
      <c r="P110" s="60">
        <v>0.09</v>
      </c>
      <c r="Q110" s="223"/>
      <c r="R110" s="224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58.5" customHeight="1">
      <c r="A111" s="587" t="s">
        <v>209</v>
      </c>
      <c r="B111" s="569" t="s">
        <v>520</v>
      </c>
      <c r="C111" s="568" t="s">
        <v>210</v>
      </c>
      <c r="D111" s="176" t="s">
        <v>534</v>
      </c>
      <c r="E111" s="595"/>
      <c r="F111" s="222"/>
      <c r="G111" s="117" t="s">
        <v>19</v>
      </c>
      <c r="H111" s="222"/>
      <c r="I111" s="127" t="s">
        <v>211</v>
      </c>
      <c r="J111" s="128">
        <v>2</v>
      </c>
      <c r="K111" s="128">
        <v>2</v>
      </c>
      <c r="L111" s="214">
        <v>80500</v>
      </c>
      <c r="M111" s="217">
        <v>44957</v>
      </c>
      <c r="N111" s="55">
        <v>45000</v>
      </c>
      <c r="O111" s="55">
        <v>45291</v>
      </c>
      <c r="P111" s="60">
        <v>0.18</v>
      </c>
      <c r="Q111" s="223"/>
      <c r="R111" s="224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54.75" customHeight="1">
      <c r="A112" s="586">
        <v>9278330023</v>
      </c>
      <c r="B112" s="569" t="s">
        <v>520</v>
      </c>
      <c r="C112" s="568" t="s">
        <v>212</v>
      </c>
      <c r="D112" s="176" t="s">
        <v>534</v>
      </c>
      <c r="E112" s="219"/>
      <c r="F112" s="14"/>
      <c r="G112" s="14" t="s">
        <v>19</v>
      </c>
      <c r="H112" s="105"/>
      <c r="I112" s="89" t="s">
        <v>213</v>
      </c>
      <c r="J112" s="14">
        <v>48</v>
      </c>
      <c r="K112" s="14">
        <v>4</v>
      </c>
      <c r="L112" s="214">
        <v>320432</v>
      </c>
      <c r="M112" s="217">
        <v>44851</v>
      </c>
      <c r="N112" s="217">
        <v>44909</v>
      </c>
      <c r="O112" s="217">
        <v>45273</v>
      </c>
      <c r="P112" s="93">
        <v>0.453</v>
      </c>
      <c r="Q112" s="214">
        <v>145082.16</v>
      </c>
      <c r="R112" s="50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54.75" customHeight="1">
      <c r="A113" s="586" t="s">
        <v>214</v>
      </c>
      <c r="B113" s="569" t="s">
        <v>520</v>
      </c>
      <c r="C113" s="568" t="s">
        <v>215</v>
      </c>
      <c r="D113" s="176" t="s">
        <v>534</v>
      </c>
      <c r="E113" s="219"/>
      <c r="F113" s="14"/>
      <c r="G113" s="14" t="s">
        <v>19</v>
      </c>
      <c r="H113" s="105"/>
      <c r="I113" s="89" t="s">
        <v>216</v>
      </c>
      <c r="J113" s="14">
        <v>3</v>
      </c>
      <c r="K113" s="14">
        <v>1</v>
      </c>
      <c r="L113" s="214">
        <v>16172.47</v>
      </c>
      <c r="M113" s="217">
        <v>44977</v>
      </c>
      <c r="N113" s="217">
        <v>45020</v>
      </c>
      <c r="O113" s="217">
        <v>45291</v>
      </c>
      <c r="P113" s="93">
        <v>0.22</v>
      </c>
      <c r="Q113" s="214"/>
      <c r="R113" s="50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30.75" customHeight="1">
      <c r="A114" s="807" t="s">
        <v>31</v>
      </c>
      <c r="B114" s="808"/>
      <c r="C114" s="808"/>
      <c r="D114" s="808"/>
      <c r="E114" s="809"/>
      <c r="F114" s="809"/>
      <c r="G114" s="809"/>
      <c r="H114" s="809"/>
      <c r="I114" s="809"/>
      <c r="J114" s="809"/>
      <c r="K114" s="810"/>
      <c r="L114" s="225">
        <f>SUM(L78:L113)</f>
        <v>20404620.84</v>
      </c>
      <c r="M114" s="226"/>
      <c r="N114" s="227"/>
      <c r="O114" s="227"/>
      <c r="P114" s="227"/>
      <c r="Q114" s="228"/>
      <c r="R114" s="227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</row>
    <row r="115" spans="1:122" ht="12" customHeight="1">
      <c r="A115" s="46" t="s">
        <v>32</v>
      </c>
      <c r="B115" s="46"/>
      <c r="C115" s="46"/>
      <c r="D115" s="46"/>
      <c r="E115" s="46"/>
      <c r="F115" s="46"/>
      <c r="G115" s="46"/>
      <c r="H115" s="46"/>
      <c r="I115" s="229"/>
      <c r="J115" s="229"/>
      <c r="K115" s="229"/>
      <c r="L115" s="230"/>
      <c r="M115" s="226"/>
      <c r="N115" s="227"/>
      <c r="O115" s="227"/>
      <c r="P115" s="227"/>
      <c r="Q115" s="228"/>
      <c r="R115" s="227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</row>
    <row r="116" spans="1:122" ht="39" customHeight="1">
      <c r="A116" s="229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30"/>
      <c r="M116" s="226"/>
      <c r="N116" s="227"/>
      <c r="O116" s="227"/>
      <c r="P116" s="227"/>
      <c r="Q116" s="228"/>
      <c r="R116" s="227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</row>
    <row r="117" spans="1:122" ht="16.5" customHeight="1">
      <c r="A117" s="231" t="s">
        <v>21</v>
      </c>
      <c r="B117" s="231"/>
      <c r="C117" s="232"/>
      <c r="D117" s="232"/>
      <c r="E117" s="229"/>
      <c r="F117" s="229"/>
      <c r="G117" s="229"/>
      <c r="H117" s="229"/>
      <c r="I117" s="229"/>
      <c r="J117" s="229"/>
      <c r="K117" s="229"/>
      <c r="L117" s="230"/>
      <c r="M117" s="226"/>
      <c r="N117" s="227"/>
      <c r="O117" s="227"/>
      <c r="P117" s="227"/>
      <c r="Q117" s="228"/>
      <c r="R117" s="22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</row>
    <row r="118" spans="1:122" ht="11.25" customHeight="1">
      <c r="A118" s="811" t="s">
        <v>217</v>
      </c>
      <c r="B118" s="811"/>
      <c r="C118" s="811"/>
      <c r="D118" s="233"/>
      <c r="E118" s="229"/>
      <c r="F118" s="229"/>
      <c r="G118" s="229"/>
      <c r="H118" s="229"/>
      <c r="I118" s="229"/>
      <c r="J118" s="229"/>
      <c r="K118" s="229"/>
      <c r="L118" s="230"/>
      <c r="M118" s="226"/>
      <c r="N118" s="227"/>
      <c r="O118" s="227"/>
      <c r="P118" s="227"/>
      <c r="Q118" s="228"/>
      <c r="R118" s="227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</row>
    <row r="119" spans="1:122" ht="14.25" customHeight="1">
      <c r="A119" s="233" t="s">
        <v>218</v>
      </c>
      <c r="B119" s="233"/>
      <c r="C119" s="234"/>
      <c r="D119" s="234"/>
      <c r="E119" s="229"/>
      <c r="F119" s="229"/>
      <c r="G119" s="229"/>
      <c r="H119" s="229"/>
      <c r="I119" s="229"/>
      <c r="J119" s="229"/>
      <c r="K119" s="229"/>
      <c r="L119" s="230"/>
      <c r="M119" s="226"/>
      <c r="N119" s="227"/>
      <c r="O119" s="227"/>
      <c r="P119" s="227"/>
      <c r="Q119" s="228"/>
      <c r="R119" s="227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22" ht="13.5" customHeight="1">
      <c r="A120" s="233" t="s">
        <v>219</v>
      </c>
      <c r="B120" s="233"/>
      <c r="C120" s="234"/>
      <c r="D120" s="234"/>
      <c r="E120" s="229"/>
      <c r="F120" s="229"/>
      <c r="G120" s="229"/>
      <c r="H120" s="229"/>
      <c r="I120" s="229"/>
      <c r="J120" s="229"/>
      <c r="K120" s="229"/>
      <c r="L120" s="230"/>
      <c r="M120" s="226"/>
      <c r="N120" s="227"/>
      <c r="O120" s="227"/>
      <c r="P120" s="227"/>
      <c r="Q120" s="228"/>
      <c r="R120" s="227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</row>
    <row r="121" spans="1:122" ht="12.75" customHeight="1">
      <c r="A121" s="233" t="s">
        <v>25</v>
      </c>
      <c r="B121" s="233"/>
      <c r="C121" s="234"/>
      <c r="D121" s="234"/>
      <c r="E121" s="234"/>
      <c r="F121" s="234"/>
      <c r="G121" s="234"/>
      <c r="H121" s="234"/>
      <c r="I121" s="235"/>
      <c r="J121" s="227"/>
      <c r="K121" s="227"/>
      <c r="L121" s="228"/>
      <c r="M121" s="226"/>
      <c r="N121" s="227"/>
      <c r="O121" s="236"/>
      <c r="P121" s="227"/>
      <c r="Q121" s="228"/>
      <c r="R121" s="227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</row>
    <row r="122" spans="1:122" ht="12.75" customHeight="1">
      <c r="A122" s="233" t="s">
        <v>220</v>
      </c>
      <c r="B122" s="233"/>
      <c r="C122" s="237"/>
      <c r="D122" s="237"/>
      <c r="E122" s="237"/>
      <c r="F122" s="237"/>
      <c r="G122" s="237"/>
      <c r="H122" s="237"/>
      <c r="I122" s="235"/>
      <c r="J122" s="227"/>
      <c r="K122" s="227"/>
      <c r="L122" s="228"/>
      <c r="M122" s="238"/>
      <c r="N122" s="5"/>
      <c r="O122" s="5"/>
      <c r="P122" s="5"/>
      <c r="Q122" s="239"/>
      <c r="R122" s="5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:122" ht="12" customHeight="1">
      <c r="A123" s="233" t="s">
        <v>27</v>
      </c>
      <c r="B123" s="233"/>
      <c r="C123" s="237"/>
      <c r="D123" s="237"/>
      <c r="E123" s="237"/>
      <c r="F123" s="237"/>
      <c r="G123" s="237"/>
      <c r="H123" s="237"/>
      <c r="I123" s="103"/>
      <c r="J123" s="5"/>
      <c r="K123" s="5"/>
      <c r="L123" s="239"/>
      <c r="M123" s="238"/>
      <c r="N123" s="5"/>
      <c r="O123" s="5"/>
      <c r="P123" s="5"/>
      <c r="Q123" s="239"/>
      <c r="R123" s="5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1:122" ht="7.5" customHeight="1">
      <c r="A124" s="233" t="s">
        <v>28</v>
      </c>
      <c r="B124" s="233"/>
      <c r="C124" s="237"/>
      <c r="D124" s="237"/>
      <c r="E124" s="237"/>
      <c r="F124" s="237"/>
      <c r="G124" s="237"/>
      <c r="H124" s="237"/>
      <c r="I124" s="103"/>
      <c r="J124" s="5"/>
      <c r="K124" s="5"/>
      <c r="L124" s="239"/>
      <c r="M124" s="238"/>
      <c r="N124" s="5"/>
      <c r="O124" s="5"/>
      <c r="P124" s="5"/>
      <c r="Q124" s="239"/>
      <c r="R124" s="5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22" ht="12" customHeight="1">
      <c r="A125" s="233" t="s">
        <v>29</v>
      </c>
      <c r="B125" s="233"/>
      <c r="C125" s="237"/>
      <c r="D125" s="237"/>
      <c r="E125" s="237"/>
      <c r="F125" s="237"/>
      <c r="G125" s="237"/>
      <c r="H125" s="237"/>
      <c r="I125" s="103"/>
      <c r="J125" s="5"/>
      <c r="K125" s="5"/>
      <c r="L125" s="239"/>
      <c r="M125" s="240"/>
      <c r="N125" s="241"/>
      <c r="O125" s="241"/>
      <c r="P125" s="241"/>
      <c r="Q125" s="242"/>
      <c r="R125" s="241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</row>
    <row r="126" spans="1:122" ht="12" customHeight="1">
      <c r="A126" s="804" t="s">
        <v>221</v>
      </c>
      <c r="B126" s="804"/>
      <c r="C126" s="804"/>
      <c r="D126" s="231"/>
      <c r="E126" s="237"/>
      <c r="F126" s="237"/>
      <c r="G126" s="237"/>
      <c r="H126" s="237"/>
      <c r="I126" s="103"/>
      <c r="J126" s="5"/>
      <c r="K126" s="5"/>
      <c r="L126" s="239"/>
      <c r="M126" s="240"/>
      <c r="N126" s="241"/>
      <c r="O126" s="241"/>
      <c r="P126" s="241"/>
      <c r="Q126" s="242"/>
      <c r="R126" s="241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</row>
    <row r="127" spans="1:122" ht="12" customHeight="1">
      <c r="A127" s="804" t="s">
        <v>222</v>
      </c>
      <c r="B127" s="804"/>
      <c r="C127" s="804"/>
      <c r="D127" s="804"/>
      <c r="E127" s="804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</row>
    <row r="128" spans="1:122" ht="12" customHeight="1">
      <c r="A128" s="231" t="s">
        <v>223</v>
      </c>
      <c r="B128" s="231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</row>
    <row r="129" spans="1:122" ht="12" customHeight="1">
      <c r="A129" s="231" t="s">
        <v>224</v>
      </c>
      <c r="B129" s="231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</row>
    <row r="130" spans="1:122" ht="12" customHeight="1">
      <c r="A130" s="804" t="s">
        <v>225</v>
      </c>
      <c r="B130" s="804"/>
      <c r="C130" s="804"/>
      <c r="D130" s="804"/>
      <c r="E130" s="804"/>
      <c r="F130" s="804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</row>
    <row r="131" spans="1:18" s="84" customFormat="1" ht="12" customHeight="1">
      <c r="A131" s="231" t="s">
        <v>226</v>
      </c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</row>
    <row r="132" spans="1:18" s="84" customFormat="1" ht="12" customHeight="1">
      <c r="A132" s="804" t="s">
        <v>227</v>
      </c>
      <c r="B132" s="804"/>
      <c r="C132" s="804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</row>
    <row r="133" spans="1:18" s="84" customFormat="1" ht="12" customHeight="1">
      <c r="A133" s="804" t="s">
        <v>228</v>
      </c>
      <c r="B133" s="804"/>
      <c r="C133" s="804"/>
      <c r="D133" s="804"/>
      <c r="E133" s="804"/>
      <c r="F133" s="804"/>
      <c r="G133" s="804"/>
      <c r="H133" s="804"/>
      <c r="I133" s="804"/>
      <c r="J133" s="231"/>
      <c r="K133" s="231"/>
      <c r="L133" s="231"/>
      <c r="M133" s="231"/>
      <c r="N133" s="231"/>
      <c r="O133" s="231"/>
      <c r="P133" s="231"/>
      <c r="Q133" s="231"/>
      <c r="R133" s="231"/>
    </row>
    <row r="134" spans="1:122" ht="12.75">
      <c r="A134" s="231" t="s">
        <v>229</v>
      </c>
      <c r="B134" s="231"/>
      <c r="C134" s="231"/>
      <c r="D134" s="231"/>
      <c r="E134" s="231"/>
      <c r="F134" s="231"/>
      <c r="G134" s="231"/>
      <c r="I134" s="231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</row>
    <row r="135" spans="1:122" ht="12.75">
      <c r="A135" s="231" t="s">
        <v>230</v>
      </c>
      <c r="B135" s="231"/>
      <c r="C135" s="231"/>
      <c r="D135" s="231"/>
      <c r="E135" s="231"/>
      <c r="F135" s="231"/>
      <c r="G135" s="231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</row>
    <row r="136" spans="1:122" ht="12.75">
      <c r="A136" s="231" t="s">
        <v>231</v>
      </c>
      <c r="B136" s="231"/>
      <c r="C136" s="231"/>
      <c r="D136" s="231"/>
      <c r="E136" s="231"/>
      <c r="F136" s="231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</row>
    <row r="137" spans="7:122" ht="12.75">
      <c r="G137" s="100"/>
      <c r="I137" s="243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</row>
    <row r="138" spans="1:122" ht="18" customHeight="1">
      <c r="A138" s="1" t="s">
        <v>3</v>
      </c>
      <c r="B138" s="1"/>
      <c r="C138" s="752" t="s">
        <v>232</v>
      </c>
      <c r="D138" s="752"/>
      <c r="E138" s="752"/>
      <c r="F138" s="752"/>
      <c r="G138" s="752"/>
      <c r="H138" s="752"/>
      <c r="I138" s="752"/>
      <c r="J138" s="752"/>
      <c r="K138" s="752"/>
      <c r="L138" s="752"/>
      <c r="M138" s="752"/>
      <c r="N138" s="752"/>
      <c r="O138" s="752"/>
      <c r="P138" s="752"/>
      <c r="Q138" s="752"/>
      <c r="R138" s="752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</row>
    <row r="139" spans="7:122" ht="12.75">
      <c r="G139" s="100"/>
      <c r="I139" s="243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</row>
    <row r="140" spans="1:122" ht="12.75">
      <c r="A140" s="4" t="s">
        <v>4</v>
      </c>
      <c r="B140" s="4"/>
      <c r="C140" s="755" t="s">
        <v>233</v>
      </c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755"/>
      <c r="O140" s="755"/>
      <c r="P140" s="755"/>
      <c r="Q140" s="755"/>
      <c r="R140" s="755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</row>
    <row r="141" spans="1:122" ht="12.75" customHeight="1" thickBot="1">
      <c r="A141" s="5"/>
      <c r="B141" s="5"/>
      <c r="C141" s="5"/>
      <c r="D141" s="5"/>
      <c r="E141" s="5"/>
      <c r="F141" s="5"/>
      <c r="G141" s="244"/>
      <c r="H141" s="5"/>
      <c r="I141" s="245"/>
      <c r="J141" s="5"/>
      <c r="K141" s="5"/>
      <c r="L141" s="5"/>
      <c r="M141" s="5"/>
      <c r="N141" s="5"/>
      <c r="O141" s="5"/>
      <c r="P141" s="5"/>
      <c r="Q141" s="5"/>
      <c r="R141" s="5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</row>
    <row r="142" spans="1:18" s="7" customFormat="1" ht="20.25" customHeight="1" thickBot="1">
      <c r="A142" s="676" t="s">
        <v>5</v>
      </c>
      <c r="B142" s="676" t="s">
        <v>504</v>
      </c>
      <c r="C142" s="676" t="s">
        <v>6</v>
      </c>
      <c r="D142" s="676" t="s">
        <v>505</v>
      </c>
      <c r="E142" s="815" t="s">
        <v>7</v>
      </c>
      <c r="F142" s="816"/>
      <c r="G142" s="816"/>
      <c r="H142" s="816"/>
      <c r="I142" s="816" t="s">
        <v>8</v>
      </c>
      <c r="J142" s="816" t="s">
        <v>9</v>
      </c>
      <c r="K142" s="816" t="s">
        <v>10</v>
      </c>
      <c r="L142" s="816" t="s">
        <v>0</v>
      </c>
      <c r="M142" s="816" t="s">
        <v>2</v>
      </c>
      <c r="N142" s="816" t="s">
        <v>11</v>
      </c>
      <c r="O142" s="816" t="s">
        <v>12</v>
      </c>
      <c r="P142" s="816" t="s">
        <v>234</v>
      </c>
      <c r="Q142" s="816" t="s">
        <v>13</v>
      </c>
      <c r="R142" s="816" t="s">
        <v>14</v>
      </c>
    </row>
    <row r="143" spans="1:18" s="7" customFormat="1" ht="40.5" customHeight="1" thickBot="1">
      <c r="A143" s="676"/>
      <c r="B143" s="676"/>
      <c r="C143" s="676"/>
      <c r="D143" s="676"/>
      <c r="E143" s="603" t="s">
        <v>15</v>
      </c>
      <c r="F143" s="246" t="s">
        <v>16</v>
      </c>
      <c r="G143" s="246" t="s">
        <v>235</v>
      </c>
      <c r="H143" s="246" t="s">
        <v>18</v>
      </c>
      <c r="I143" s="817"/>
      <c r="J143" s="816"/>
      <c r="K143" s="816"/>
      <c r="L143" s="816"/>
      <c r="M143" s="816"/>
      <c r="N143" s="816"/>
      <c r="O143" s="816"/>
      <c r="P143" s="816"/>
      <c r="Q143" s="816"/>
      <c r="R143" s="816"/>
    </row>
    <row r="144" spans="1:18" s="250" customFormat="1" ht="25.5">
      <c r="A144" s="658" t="s">
        <v>238</v>
      </c>
      <c r="B144" s="827" t="s">
        <v>535</v>
      </c>
      <c r="C144" s="606" t="s">
        <v>239</v>
      </c>
      <c r="D144" s="692" t="s">
        <v>536</v>
      </c>
      <c r="E144" s="604"/>
      <c r="F144" s="247"/>
      <c r="G144" s="248" t="s">
        <v>19</v>
      </c>
      <c r="H144" s="247"/>
      <c r="I144" s="825" t="s">
        <v>240</v>
      </c>
      <c r="J144" s="722">
        <v>30</v>
      </c>
      <c r="K144" s="722">
        <v>16</v>
      </c>
      <c r="L144" s="247">
        <v>350855</v>
      </c>
      <c r="M144" s="743">
        <v>43993</v>
      </c>
      <c r="N144" s="743">
        <v>44183</v>
      </c>
      <c r="O144" s="820">
        <v>44722</v>
      </c>
      <c r="P144" s="823" t="s">
        <v>241</v>
      </c>
      <c r="Q144" s="818">
        <v>382376.3</v>
      </c>
      <c r="R144" s="249">
        <v>11</v>
      </c>
    </row>
    <row r="145" spans="1:18" s="250" customFormat="1" ht="22.5">
      <c r="A145" s="658"/>
      <c r="B145" s="696"/>
      <c r="C145" s="607" t="s">
        <v>236</v>
      </c>
      <c r="D145" s="693"/>
      <c r="E145" s="604"/>
      <c r="F145" s="247"/>
      <c r="G145" s="248"/>
      <c r="H145" s="247"/>
      <c r="I145" s="825"/>
      <c r="J145" s="722"/>
      <c r="K145" s="722"/>
      <c r="L145" s="247">
        <v>125145</v>
      </c>
      <c r="M145" s="743"/>
      <c r="N145" s="743"/>
      <c r="O145" s="821"/>
      <c r="P145" s="823"/>
      <c r="Q145" s="819"/>
      <c r="R145" s="249"/>
    </row>
    <row r="146" spans="1:18" s="250" customFormat="1" ht="21" customHeight="1">
      <c r="A146" s="658"/>
      <c r="B146" s="697"/>
      <c r="C146" s="564" t="s">
        <v>237</v>
      </c>
      <c r="D146" s="694"/>
      <c r="E146" s="605"/>
      <c r="F146" s="251"/>
      <c r="G146" s="252"/>
      <c r="H146" s="251"/>
      <c r="I146" s="826"/>
      <c r="J146" s="723"/>
      <c r="K146" s="723"/>
      <c r="L146" s="251"/>
      <c r="M146" s="735"/>
      <c r="N146" s="735"/>
      <c r="O146" s="822"/>
      <c r="P146" s="824"/>
      <c r="Q146" s="255"/>
      <c r="R146" s="254"/>
    </row>
    <row r="147" spans="1:18" s="250" customFormat="1" ht="25.5">
      <c r="A147" s="658">
        <v>9072213301</v>
      </c>
      <c r="B147" s="988" t="s">
        <v>625</v>
      </c>
      <c r="C147" s="606" t="s">
        <v>242</v>
      </c>
      <c r="D147" s="698" t="s">
        <v>626</v>
      </c>
      <c r="E147" s="604"/>
      <c r="F147" s="247"/>
      <c r="G147" s="248" t="s">
        <v>19</v>
      </c>
      <c r="H147" s="247"/>
      <c r="I147" s="825" t="s">
        <v>243</v>
      </c>
      <c r="J147" s="722">
        <v>10</v>
      </c>
      <c r="K147" s="722">
        <v>7</v>
      </c>
      <c r="L147" s="247">
        <v>482952.19</v>
      </c>
      <c r="M147" s="743">
        <v>44627</v>
      </c>
      <c r="N147" s="743">
        <v>45197</v>
      </c>
      <c r="O147" s="820">
        <v>45168</v>
      </c>
      <c r="P147" s="730">
        <v>0.29</v>
      </c>
      <c r="Q147" s="818">
        <v>119454.07</v>
      </c>
      <c r="R147" s="249"/>
    </row>
    <row r="148" spans="1:18" s="250" customFormat="1" ht="18.75" customHeight="1">
      <c r="A148" s="658"/>
      <c r="B148" s="989"/>
      <c r="C148" s="564" t="s">
        <v>237</v>
      </c>
      <c r="D148" s="990"/>
      <c r="E148" s="605"/>
      <c r="F148" s="251"/>
      <c r="G148" s="252"/>
      <c r="H148" s="251"/>
      <c r="I148" s="826"/>
      <c r="J148" s="723"/>
      <c r="K148" s="723"/>
      <c r="L148" s="251"/>
      <c r="M148" s="735"/>
      <c r="N148" s="735"/>
      <c r="O148" s="822"/>
      <c r="P148" s="828"/>
      <c r="Q148" s="829"/>
      <c r="R148" s="254"/>
    </row>
    <row r="149" spans="1:18" s="250" customFormat="1" ht="25.5">
      <c r="A149" s="658">
        <v>9120761215</v>
      </c>
      <c r="B149" s="695" t="s">
        <v>537</v>
      </c>
      <c r="C149" s="606" t="s">
        <v>244</v>
      </c>
      <c r="D149" s="698" t="s">
        <v>538</v>
      </c>
      <c r="E149" s="604"/>
      <c r="F149" s="247"/>
      <c r="G149" s="248" t="s">
        <v>19</v>
      </c>
      <c r="H149" s="247"/>
      <c r="I149" s="825" t="s">
        <v>245</v>
      </c>
      <c r="J149" s="722">
        <v>10</v>
      </c>
      <c r="K149" s="722">
        <v>1</v>
      </c>
      <c r="L149" s="247">
        <v>616093.49</v>
      </c>
      <c r="M149" s="743">
        <v>44741</v>
      </c>
      <c r="N149" s="743">
        <v>44844</v>
      </c>
      <c r="O149" s="820">
        <v>45311</v>
      </c>
      <c r="P149" s="730">
        <v>0.35</v>
      </c>
      <c r="Q149" s="818">
        <v>71367.77</v>
      </c>
      <c r="R149" s="248"/>
    </row>
    <row r="150" spans="1:18" s="250" customFormat="1" ht="12.75">
      <c r="A150" s="658"/>
      <c r="B150" s="696"/>
      <c r="C150" s="606" t="s">
        <v>246</v>
      </c>
      <c r="D150" s="693"/>
      <c r="E150" s="604"/>
      <c r="F150" s="247"/>
      <c r="G150" s="248"/>
      <c r="H150" s="247"/>
      <c r="I150" s="825"/>
      <c r="J150" s="722"/>
      <c r="K150" s="722"/>
      <c r="L150" s="247">
        <v>86346.85</v>
      </c>
      <c r="M150" s="743"/>
      <c r="N150" s="743"/>
      <c r="O150" s="821"/>
      <c r="P150" s="830"/>
      <c r="Q150" s="819"/>
      <c r="R150" s="248"/>
    </row>
    <row r="151" spans="1:18" s="250" customFormat="1" ht="18.75" customHeight="1">
      <c r="A151" s="658"/>
      <c r="B151" s="697"/>
      <c r="C151" s="564" t="s">
        <v>237</v>
      </c>
      <c r="D151" s="694"/>
      <c r="E151" s="605"/>
      <c r="F151" s="251"/>
      <c r="G151" s="252"/>
      <c r="H151" s="251"/>
      <c r="I151" s="826"/>
      <c r="J151" s="723"/>
      <c r="K151" s="723"/>
      <c r="L151" s="251"/>
      <c r="M151" s="735"/>
      <c r="N151" s="735"/>
      <c r="O151" s="822"/>
      <c r="P151" s="831"/>
      <c r="Q151" s="829"/>
      <c r="R151" s="254"/>
    </row>
    <row r="152" spans="1:18" s="250" customFormat="1" ht="26.25" customHeight="1">
      <c r="A152" s="834" t="s">
        <v>247</v>
      </c>
      <c r="B152" s="660" t="s">
        <v>539</v>
      </c>
      <c r="C152" s="606" t="s">
        <v>248</v>
      </c>
      <c r="D152" s="691" t="s">
        <v>540</v>
      </c>
      <c r="E152" s="604"/>
      <c r="F152" s="247"/>
      <c r="G152" s="248" t="s">
        <v>19</v>
      </c>
      <c r="H152" s="247"/>
      <c r="I152" s="835" t="s">
        <v>249</v>
      </c>
      <c r="J152" s="721">
        <v>10</v>
      </c>
      <c r="K152" s="721">
        <v>2</v>
      </c>
      <c r="L152" s="247">
        <v>190909.83</v>
      </c>
      <c r="M152" s="743">
        <v>44700</v>
      </c>
      <c r="N152" s="743">
        <v>44917</v>
      </c>
      <c r="O152" s="820">
        <v>45156</v>
      </c>
      <c r="P152" s="832" t="s">
        <v>250</v>
      </c>
      <c r="Q152" s="818">
        <v>0</v>
      </c>
      <c r="R152" s="249"/>
    </row>
    <row r="153" spans="1:19" s="257" customFormat="1" ht="15.75" customHeight="1">
      <c r="A153" s="834"/>
      <c r="B153" s="662"/>
      <c r="C153" s="564" t="s">
        <v>237</v>
      </c>
      <c r="D153" s="691"/>
      <c r="E153" s="605"/>
      <c r="F153" s="251"/>
      <c r="G153" s="252"/>
      <c r="H153" s="251"/>
      <c r="I153" s="826"/>
      <c r="J153" s="723"/>
      <c r="K153" s="723"/>
      <c r="L153" s="251"/>
      <c r="M153" s="735"/>
      <c r="N153" s="735"/>
      <c r="O153" s="822"/>
      <c r="P153" s="833"/>
      <c r="Q153" s="829"/>
      <c r="R153" s="254"/>
      <c r="S153" s="256"/>
    </row>
    <row r="154" spans="1:18" s="250" customFormat="1" ht="22.5" customHeight="1">
      <c r="A154" s="658" t="s">
        <v>251</v>
      </c>
      <c r="B154" s="658" t="s">
        <v>520</v>
      </c>
      <c r="C154" s="606" t="s">
        <v>252</v>
      </c>
      <c r="D154" s="691" t="s">
        <v>527</v>
      </c>
      <c r="E154" s="604"/>
      <c r="F154" s="247"/>
      <c r="G154" s="248" t="s">
        <v>19</v>
      </c>
      <c r="H154" s="247"/>
      <c r="I154" s="825" t="s">
        <v>253</v>
      </c>
      <c r="J154" s="722">
        <v>10</v>
      </c>
      <c r="K154" s="722">
        <v>4</v>
      </c>
      <c r="L154" s="247">
        <v>325561.33</v>
      </c>
      <c r="M154" s="743">
        <v>44899</v>
      </c>
      <c r="N154" s="743">
        <v>44937</v>
      </c>
      <c r="O154" s="820">
        <v>45291</v>
      </c>
      <c r="P154" s="730">
        <v>0.3</v>
      </c>
      <c r="Q154" s="818">
        <v>0</v>
      </c>
      <c r="R154" s="248"/>
    </row>
    <row r="155" spans="1:18" s="250" customFormat="1" ht="17.25" customHeight="1">
      <c r="A155" s="658"/>
      <c r="B155" s="658"/>
      <c r="C155" s="564" t="s">
        <v>237</v>
      </c>
      <c r="D155" s="691"/>
      <c r="E155" s="605"/>
      <c r="F155" s="251"/>
      <c r="G155" s="252"/>
      <c r="H155" s="251"/>
      <c r="I155" s="826"/>
      <c r="J155" s="723"/>
      <c r="K155" s="723"/>
      <c r="L155" s="251"/>
      <c r="M155" s="735"/>
      <c r="N155" s="735"/>
      <c r="O155" s="822"/>
      <c r="P155" s="831"/>
      <c r="Q155" s="829"/>
      <c r="R155" s="254"/>
    </row>
    <row r="156" spans="1:18" s="250" customFormat="1" ht="25.5">
      <c r="A156" s="658" t="s">
        <v>254</v>
      </c>
      <c r="B156" s="658" t="s">
        <v>520</v>
      </c>
      <c r="C156" s="606" t="s">
        <v>255</v>
      </c>
      <c r="D156" s="691" t="s">
        <v>527</v>
      </c>
      <c r="E156" s="604"/>
      <c r="F156" s="247"/>
      <c r="G156" s="248" t="s">
        <v>19</v>
      </c>
      <c r="H156" s="247"/>
      <c r="I156" s="825" t="s">
        <v>256</v>
      </c>
      <c r="J156" s="722">
        <v>10</v>
      </c>
      <c r="K156" s="722">
        <v>4</v>
      </c>
      <c r="L156" s="247">
        <v>295117.02</v>
      </c>
      <c r="M156" s="743">
        <v>44899</v>
      </c>
      <c r="N156" s="743">
        <v>45240</v>
      </c>
      <c r="O156" s="820">
        <v>45291</v>
      </c>
      <c r="P156" s="832" t="s">
        <v>257</v>
      </c>
      <c r="Q156" s="818">
        <v>0</v>
      </c>
      <c r="R156" s="248"/>
    </row>
    <row r="157" spans="1:18" s="250" customFormat="1" ht="17.25" customHeight="1">
      <c r="A157" s="658"/>
      <c r="B157" s="658"/>
      <c r="C157" s="564" t="s">
        <v>237</v>
      </c>
      <c r="D157" s="691"/>
      <c r="E157" s="605"/>
      <c r="F157" s="251"/>
      <c r="G157" s="252"/>
      <c r="H157" s="251"/>
      <c r="I157" s="826"/>
      <c r="J157" s="723"/>
      <c r="K157" s="723"/>
      <c r="L157" s="251"/>
      <c r="M157" s="735"/>
      <c r="N157" s="735"/>
      <c r="O157" s="822"/>
      <c r="P157" s="833"/>
      <c r="Q157" s="829"/>
      <c r="R157" s="254"/>
    </row>
    <row r="158" spans="1:18" s="250" customFormat="1" ht="25.5">
      <c r="A158" s="658">
        <v>9357694560</v>
      </c>
      <c r="B158" s="658" t="s">
        <v>520</v>
      </c>
      <c r="C158" s="606" t="s">
        <v>258</v>
      </c>
      <c r="D158" s="691" t="s">
        <v>527</v>
      </c>
      <c r="E158" s="604"/>
      <c r="F158" s="247"/>
      <c r="G158" s="248" t="s">
        <v>19</v>
      </c>
      <c r="H158" s="247"/>
      <c r="I158" s="825" t="s">
        <v>259</v>
      </c>
      <c r="J158" s="722">
        <v>10</v>
      </c>
      <c r="K158" s="722">
        <v>3</v>
      </c>
      <c r="L158" s="247">
        <v>159463.09</v>
      </c>
      <c r="M158" s="743">
        <v>44897</v>
      </c>
      <c r="N158" s="743">
        <v>44936</v>
      </c>
      <c r="O158" s="820">
        <v>45291</v>
      </c>
      <c r="P158" s="832" t="s">
        <v>260</v>
      </c>
      <c r="Q158" s="818">
        <v>0</v>
      </c>
      <c r="R158" s="248"/>
    </row>
    <row r="159" spans="1:18" s="250" customFormat="1" ht="18" customHeight="1">
      <c r="A159" s="658"/>
      <c r="B159" s="658"/>
      <c r="C159" s="564" t="s">
        <v>237</v>
      </c>
      <c r="D159" s="691"/>
      <c r="E159" s="605"/>
      <c r="F159" s="251"/>
      <c r="G159" s="252"/>
      <c r="H159" s="251"/>
      <c r="I159" s="826"/>
      <c r="J159" s="723"/>
      <c r="K159" s="723"/>
      <c r="L159" s="251"/>
      <c r="M159" s="735"/>
      <c r="N159" s="735"/>
      <c r="O159" s="822"/>
      <c r="P159" s="833"/>
      <c r="Q159" s="829"/>
      <c r="R159" s="254"/>
    </row>
    <row r="160" spans="1:18" s="250" customFormat="1" ht="25.5">
      <c r="A160" s="658" t="s">
        <v>261</v>
      </c>
      <c r="B160" s="658" t="s">
        <v>520</v>
      </c>
      <c r="C160" s="606" t="s">
        <v>262</v>
      </c>
      <c r="D160" s="691" t="s">
        <v>527</v>
      </c>
      <c r="E160" s="604"/>
      <c r="F160" s="247"/>
      <c r="G160" s="248" t="s">
        <v>19</v>
      </c>
      <c r="H160" s="247"/>
      <c r="I160" s="825" t="s">
        <v>263</v>
      </c>
      <c r="J160" s="722">
        <v>15</v>
      </c>
      <c r="K160" s="722">
        <v>9</v>
      </c>
      <c r="L160" s="247">
        <v>365440.4</v>
      </c>
      <c r="M160" s="743">
        <v>44906</v>
      </c>
      <c r="N160" s="743">
        <v>44935</v>
      </c>
      <c r="O160" s="820">
        <v>45291</v>
      </c>
      <c r="P160" s="832" t="s">
        <v>264</v>
      </c>
      <c r="Q160" s="818">
        <v>99963.09</v>
      </c>
      <c r="R160" s="248"/>
    </row>
    <row r="161" spans="1:18" s="250" customFormat="1" ht="16.5" customHeight="1">
      <c r="A161" s="658"/>
      <c r="B161" s="658"/>
      <c r="C161" s="564" t="s">
        <v>237</v>
      </c>
      <c r="D161" s="691"/>
      <c r="E161" s="605"/>
      <c r="F161" s="251"/>
      <c r="G161" s="252"/>
      <c r="H161" s="251"/>
      <c r="I161" s="826"/>
      <c r="J161" s="723"/>
      <c r="K161" s="723"/>
      <c r="L161" s="251"/>
      <c r="M161" s="735"/>
      <c r="N161" s="735"/>
      <c r="O161" s="822"/>
      <c r="P161" s="833"/>
      <c r="Q161" s="829"/>
      <c r="R161" s="254"/>
    </row>
    <row r="162" spans="1:122" ht="30.75" customHeight="1" thickBot="1">
      <c r="A162" s="837" t="s">
        <v>31</v>
      </c>
      <c r="B162" s="838"/>
      <c r="C162" s="838"/>
      <c r="D162" s="838"/>
      <c r="E162" s="839"/>
      <c r="F162" s="839"/>
      <c r="G162" s="839"/>
      <c r="H162" s="838"/>
      <c r="I162" s="839"/>
      <c r="J162" s="839"/>
      <c r="K162" s="840"/>
      <c r="L162" s="259">
        <f>SUM(L144:L161)</f>
        <v>2997884.1999999997</v>
      </c>
      <c r="M162" s="260"/>
      <c r="N162" s="260"/>
      <c r="O162" s="260"/>
      <c r="P162" s="260"/>
      <c r="Q162" s="261"/>
      <c r="R162" s="260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</row>
    <row r="163" spans="7:122" ht="12.75">
      <c r="G163" s="100"/>
      <c r="I163" s="24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</row>
    <row r="164" spans="1:122" ht="15.75">
      <c r="A164" s="262" t="s">
        <v>32</v>
      </c>
      <c r="B164" s="262"/>
      <c r="C164" s="263"/>
      <c r="D164" s="263"/>
      <c r="E164" s="262"/>
      <c r="F164" s="262"/>
      <c r="G164" s="262"/>
      <c r="H164" s="264"/>
      <c r="I164" s="265"/>
      <c r="J164" s="266"/>
      <c r="K164" s="266"/>
      <c r="L164" s="267"/>
      <c r="M164" s="268"/>
      <c r="N164" s="269"/>
      <c r="O164" s="841"/>
      <c r="P164" s="841"/>
      <c r="Q164" s="841"/>
      <c r="R164" s="841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</row>
    <row r="165" spans="7:122" ht="12.75">
      <c r="G165" s="100"/>
      <c r="I165" s="243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</row>
    <row r="166" spans="1:122" ht="11.25" customHeight="1">
      <c r="A166" s="231" t="s">
        <v>21</v>
      </c>
      <c r="B166" s="231"/>
      <c r="C166" s="232"/>
      <c r="D166" s="232"/>
      <c r="E166" s="270" t="s">
        <v>28</v>
      </c>
      <c r="F166" s="270"/>
      <c r="I166" s="271"/>
      <c r="J166" s="272"/>
      <c r="K166" s="273"/>
      <c r="M166" s="271"/>
      <c r="P166" s="271"/>
      <c r="Q166" s="274"/>
      <c r="R166" s="273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</row>
    <row r="167" spans="1:122" ht="12.75">
      <c r="A167" s="811" t="s">
        <v>22</v>
      </c>
      <c r="B167" s="811"/>
      <c r="C167" s="811"/>
      <c r="D167" s="233"/>
      <c r="E167" s="811" t="s">
        <v>29</v>
      </c>
      <c r="F167" s="811"/>
      <c r="I167" s="271"/>
      <c r="J167" s="272"/>
      <c r="K167" s="273"/>
      <c r="L167" s="271"/>
      <c r="M167" s="273"/>
      <c r="N167" s="842"/>
      <c r="O167" s="842"/>
      <c r="P167" s="842"/>
      <c r="Q167" s="842"/>
      <c r="R167" s="84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</row>
    <row r="168" spans="1:122" ht="12.75">
      <c r="A168" s="233" t="s">
        <v>218</v>
      </c>
      <c r="B168" s="233"/>
      <c r="C168" s="234"/>
      <c r="D168" s="234"/>
      <c r="E168" s="811" t="s">
        <v>265</v>
      </c>
      <c r="F168" s="811"/>
      <c r="J168" s="272"/>
      <c r="L168" s="271"/>
      <c r="N168" s="271"/>
      <c r="O168" s="271"/>
      <c r="P168" s="271"/>
      <c r="Q168" s="275"/>
      <c r="R168" s="271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</row>
    <row r="169" spans="1:122" ht="12.75">
      <c r="A169" s="231" t="s">
        <v>24</v>
      </c>
      <c r="B169" s="231"/>
      <c r="C169" s="232"/>
      <c r="D169" s="232"/>
      <c r="E169" s="276" t="s">
        <v>266</v>
      </c>
      <c r="Q169" s="104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</row>
    <row r="170" spans="1:122" ht="12.75">
      <c r="A170" s="811" t="s">
        <v>25</v>
      </c>
      <c r="B170" s="811"/>
      <c r="C170" s="811"/>
      <c r="D170" s="233"/>
      <c r="E170" s="276" t="s">
        <v>267</v>
      </c>
      <c r="O170" s="277"/>
      <c r="P170" s="277"/>
      <c r="Q170" s="278"/>
      <c r="R170" s="277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</row>
    <row r="171" spans="1:122" ht="12.75">
      <c r="A171" s="233" t="s">
        <v>26</v>
      </c>
      <c r="B171" s="233"/>
      <c r="C171" s="234"/>
      <c r="D171" s="234"/>
      <c r="E171" s="836" t="s">
        <v>268</v>
      </c>
      <c r="F171" s="836"/>
      <c r="G171" s="836"/>
      <c r="H171" s="836"/>
      <c r="I171" s="836"/>
      <c r="J171" s="836"/>
      <c r="K171" s="279"/>
      <c r="L171" s="279"/>
      <c r="M171" s="279"/>
      <c r="N171" s="279"/>
      <c r="O171" s="277"/>
      <c r="P171" s="277"/>
      <c r="Q171" s="278"/>
      <c r="R171" s="277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</row>
    <row r="172" spans="1:122" ht="12.75">
      <c r="A172" s="231" t="s">
        <v>27</v>
      </c>
      <c r="B172" s="231"/>
      <c r="C172" s="232"/>
      <c r="D172" s="232"/>
      <c r="E172" s="280"/>
      <c r="F172" s="280"/>
      <c r="G172" s="280"/>
      <c r="H172" s="280"/>
      <c r="I172" s="280"/>
      <c r="J172" s="280"/>
      <c r="K172" s="277"/>
      <c r="L172" s="278"/>
      <c r="M172" s="281"/>
      <c r="N172" s="277"/>
      <c r="O172" s="277"/>
      <c r="P172" s="277"/>
      <c r="Q172" s="278"/>
      <c r="R172" s="277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</row>
    <row r="173" spans="1:122" ht="12.75">
      <c r="A173" s="811"/>
      <c r="B173" s="811"/>
      <c r="C173" s="811"/>
      <c r="D173" s="233"/>
      <c r="E173" s="280"/>
      <c r="F173" s="280"/>
      <c r="G173" s="280"/>
      <c r="H173" s="280"/>
      <c r="I173" s="280"/>
      <c r="J173" s="280"/>
      <c r="K173" s="277"/>
      <c r="L173" s="278"/>
      <c r="M173" s="277"/>
      <c r="N173" s="277"/>
      <c r="O173" s="277"/>
      <c r="P173" s="277"/>
      <c r="Q173" s="278"/>
      <c r="R173" s="277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</row>
    <row r="174" spans="1:122" ht="18" customHeight="1">
      <c r="A174" s="1" t="s">
        <v>3</v>
      </c>
      <c r="B174" s="1"/>
      <c r="C174" s="752" t="s">
        <v>269</v>
      </c>
      <c r="D174" s="752"/>
      <c r="E174" s="752"/>
      <c r="F174" s="752"/>
      <c r="G174" s="752"/>
      <c r="H174" s="752"/>
      <c r="I174" s="752"/>
      <c r="J174" s="752"/>
      <c r="K174" s="752"/>
      <c r="L174" s="752"/>
      <c r="M174" s="752"/>
      <c r="N174" s="752"/>
      <c r="O174" s="752"/>
      <c r="P174" s="752"/>
      <c r="Q174" s="752"/>
      <c r="R174" s="75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</row>
    <row r="175" spans="1:122" ht="12.75">
      <c r="A175" s="283"/>
      <c r="B175" s="28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283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</row>
    <row r="176" spans="1:122" ht="12.75">
      <c r="A176" s="4" t="s">
        <v>4</v>
      </c>
      <c r="B176" s="4"/>
      <c r="C176" s="755" t="s">
        <v>270</v>
      </c>
      <c r="D176" s="755"/>
      <c r="E176" s="755"/>
      <c r="F176" s="755"/>
      <c r="G176" s="755"/>
      <c r="H176" s="755"/>
      <c r="I176" s="755"/>
      <c r="J176" s="755"/>
      <c r="K176" s="755"/>
      <c r="L176" s="755"/>
      <c r="M176" s="755"/>
      <c r="N176" s="755"/>
      <c r="O176" s="755"/>
      <c r="P176" s="755"/>
      <c r="Q176" s="755"/>
      <c r="R176" s="755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</row>
    <row r="177" spans="1:122" ht="12.75" customHeight="1" thickBot="1">
      <c r="A177" s="5"/>
      <c r="B177" s="5"/>
      <c r="C177" s="5"/>
      <c r="D177" s="5"/>
      <c r="E177" s="5"/>
      <c r="F177" s="5"/>
      <c r="G177" s="5"/>
      <c r="H177" s="5"/>
      <c r="I177" s="6"/>
      <c r="J177" s="5"/>
      <c r="K177" s="5"/>
      <c r="L177" s="5"/>
      <c r="M177" s="5"/>
      <c r="N177" s="5"/>
      <c r="O177" s="5"/>
      <c r="P177" s="5"/>
      <c r="Q177" s="5"/>
      <c r="R177" s="5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</row>
    <row r="178" spans="1:18" s="7" customFormat="1" ht="20.25" customHeight="1" thickBot="1">
      <c r="A178" s="753" t="s">
        <v>5</v>
      </c>
      <c r="B178" s="676" t="s">
        <v>504</v>
      </c>
      <c r="C178" s="676" t="s">
        <v>6</v>
      </c>
      <c r="D178" s="676" t="s">
        <v>505</v>
      </c>
      <c r="E178" s="813" t="s">
        <v>7</v>
      </c>
      <c r="F178" s="699"/>
      <c r="G178" s="699"/>
      <c r="H178" s="699"/>
      <c r="I178" s="749" t="s">
        <v>8</v>
      </c>
      <c r="J178" s="749" t="s">
        <v>9</v>
      </c>
      <c r="K178" s="749" t="s">
        <v>10</v>
      </c>
      <c r="L178" s="749" t="s">
        <v>0</v>
      </c>
      <c r="M178" s="749" t="s">
        <v>2</v>
      </c>
      <c r="N178" s="749" t="s">
        <v>11</v>
      </c>
      <c r="O178" s="749" t="s">
        <v>12</v>
      </c>
      <c r="P178" s="753" t="s">
        <v>234</v>
      </c>
      <c r="Q178" s="843" t="s">
        <v>13</v>
      </c>
      <c r="R178" s="844" t="s">
        <v>14</v>
      </c>
    </row>
    <row r="179" spans="1:18" s="7" customFormat="1" ht="40.5" customHeight="1" thickBot="1">
      <c r="A179" s="754"/>
      <c r="B179" s="676"/>
      <c r="C179" s="676"/>
      <c r="D179" s="676"/>
      <c r="E179" s="612" t="s">
        <v>15</v>
      </c>
      <c r="F179" s="284" t="s">
        <v>16</v>
      </c>
      <c r="G179" s="284" t="s">
        <v>17</v>
      </c>
      <c r="H179" s="284" t="s">
        <v>18</v>
      </c>
      <c r="I179" s="814"/>
      <c r="J179" s="749"/>
      <c r="K179" s="749"/>
      <c r="L179" s="749"/>
      <c r="M179" s="749"/>
      <c r="N179" s="749"/>
      <c r="O179" s="749"/>
      <c r="P179" s="753"/>
      <c r="Q179" s="843"/>
      <c r="R179" s="844"/>
    </row>
    <row r="180" spans="1:18" s="250" customFormat="1" ht="38.25" customHeight="1">
      <c r="A180" s="856">
        <v>7934449273</v>
      </c>
      <c r="B180" s="658" t="s">
        <v>541</v>
      </c>
      <c r="C180" s="659" t="s">
        <v>271</v>
      </c>
      <c r="D180" s="659" t="s">
        <v>542</v>
      </c>
      <c r="E180" s="857" t="s">
        <v>19</v>
      </c>
      <c r="F180" s="285"/>
      <c r="G180" s="285"/>
      <c r="H180" s="860"/>
      <c r="I180" s="845" t="s">
        <v>272</v>
      </c>
      <c r="J180" s="847"/>
      <c r="K180" s="850">
        <v>130</v>
      </c>
      <c r="L180" s="286">
        <v>3770263.73</v>
      </c>
      <c r="M180" s="287">
        <v>43664</v>
      </c>
      <c r="N180" s="287">
        <v>44081</v>
      </c>
      <c r="O180" s="287">
        <v>45151</v>
      </c>
      <c r="P180" s="853" t="s">
        <v>273</v>
      </c>
      <c r="Q180" s="288">
        <v>1840101.81</v>
      </c>
      <c r="R180" s="289"/>
    </row>
    <row r="181" spans="1:18" s="250" customFormat="1" ht="78.75">
      <c r="A181" s="856"/>
      <c r="B181" s="658"/>
      <c r="C181" s="659"/>
      <c r="D181" s="659"/>
      <c r="E181" s="858"/>
      <c r="F181" s="722"/>
      <c r="G181" s="722"/>
      <c r="H181" s="722"/>
      <c r="I181" s="846"/>
      <c r="J181" s="848"/>
      <c r="K181" s="851"/>
      <c r="L181" s="290" t="s">
        <v>274</v>
      </c>
      <c r="M181" s="821"/>
      <c r="N181" s="291"/>
      <c r="O181" s="291"/>
      <c r="P181" s="854"/>
      <c r="Q181" s="292" t="s">
        <v>275</v>
      </c>
      <c r="R181" s="861" t="s">
        <v>276</v>
      </c>
    </row>
    <row r="182" spans="1:18" s="250" customFormat="1" ht="22.5">
      <c r="A182" s="856"/>
      <c r="B182" s="658"/>
      <c r="C182" s="564" t="s">
        <v>277</v>
      </c>
      <c r="D182" s="659"/>
      <c r="E182" s="858"/>
      <c r="F182" s="722"/>
      <c r="G182" s="722"/>
      <c r="H182" s="722"/>
      <c r="I182" s="846"/>
      <c r="J182" s="848"/>
      <c r="K182" s="851"/>
      <c r="L182" s="290">
        <v>167024.97</v>
      </c>
      <c r="M182" s="821"/>
      <c r="N182" s="291"/>
      <c r="O182" s="291"/>
      <c r="P182" s="854"/>
      <c r="Q182" s="294"/>
      <c r="R182" s="861"/>
    </row>
    <row r="183" spans="1:18" s="250" customFormat="1" ht="22.5">
      <c r="A183" s="856"/>
      <c r="B183" s="658"/>
      <c r="C183" s="564" t="s">
        <v>278</v>
      </c>
      <c r="D183" s="659"/>
      <c r="E183" s="858"/>
      <c r="F183" s="722"/>
      <c r="G183" s="722"/>
      <c r="H183" s="722"/>
      <c r="I183" s="846"/>
      <c r="J183" s="848"/>
      <c r="K183" s="851"/>
      <c r="L183" s="290">
        <v>30452.05</v>
      </c>
      <c r="M183" s="821"/>
      <c r="N183" s="291"/>
      <c r="O183" s="291"/>
      <c r="P183" s="854"/>
      <c r="Q183" s="295" t="s">
        <v>279</v>
      </c>
      <c r="R183" s="861"/>
    </row>
    <row r="184" spans="1:18" s="250" customFormat="1" ht="22.5">
      <c r="A184" s="856"/>
      <c r="B184" s="658"/>
      <c r="C184" s="564" t="s">
        <v>280</v>
      </c>
      <c r="D184" s="659"/>
      <c r="E184" s="858"/>
      <c r="F184" s="722"/>
      <c r="G184" s="722"/>
      <c r="H184" s="722"/>
      <c r="I184" s="846"/>
      <c r="J184" s="848"/>
      <c r="K184" s="851"/>
      <c r="L184" s="290">
        <v>101740.82</v>
      </c>
      <c r="M184" s="821"/>
      <c r="N184" s="291"/>
      <c r="O184" s="291"/>
      <c r="P184" s="854"/>
      <c r="Q184" s="295" t="s">
        <v>281</v>
      </c>
      <c r="R184" s="861"/>
    </row>
    <row r="185" spans="1:18" s="250" customFormat="1" ht="22.5">
      <c r="A185" s="856"/>
      <c r="B185" s="658"/>
      <c r="C185" s="564" t="s">
        <v>282</v>
      </c>
      <c r="D185" s="659"/>
      <c r="E185" s="859"/>
      <c r="F185" s="723"/>
      <c r="G185" s="723"/>
      <c r="H185" s="723"/>
      <c r="I185" s="846"/>
      <c r="J185" s="849"/>
      <c r="K185" s="852"/>
      <c r="L185" s="290">
        <v>83493.72</v>
      </c>
      <c r="M185" s="822"/>
      <c r="N185" s="297"/>
      <c r="O185" s="297"/>
      <c r="P185" s="855"/>
      <c r="Q185" s="295" t="s">
        <v>283</v>
      </c>
      <c r="R185" s="862"/>
    </row>
    <row r="186" spans="1:18" s="250" customFormat="1" ht="90">
      <c r="A186" s="863" t="s">
        <v>284</v>
      </c>
      <c r="B186" s="658" t="s">
        <v>543</v>
      </c>
      <c r="C186" s="613" t="s">
        <v>285</v>
      </c>
      <c r="D186" s="686" t="s">
        <v>544</v>
      </c>
      <c r="E186" s="864"/>
      <c r="F186" s="721"/>
      <c r="G186" s="721" t="s">
        <v>19</v>
      </c>
      <c r="H186" s="865"/>
      <c r="I186" s="689" t="s">
        <v>286</v>
      </c>
      <c r="J186" s="868">
        <v>30</v>
      </c>
      <c r="K186" s="868">
        <v>14</v>
      </c>
      <c r="L186" s="299">
        <v>113683.87</v>
      </c>
      <c r="M186" s="820">
        <v>44018</v>
      </c>
      <c r="N186" s="820">
        <v>44245</v>
      </c>
      <c r="O186" s="872">
        <v>45129</v>
      </c>
      <c r="P186" s="300" t="s">
        <v>287</v>
      </c>
      <c r="Q186" s="301" t="s">
        <v>288</v>
      </c>
      <c r="R186" s="869" t="s">
        <v>289</v>
      </c>
    </row>
    <row r="187" spans="1:18" s="250" customFormat="1" ht="22.5">
      <c r="A187" s="775"/>
      <c r="B187" s="658"/>
      <c r="C187" s="613" t="s">
        <v>290</v>
      </c>
      <c r="D187" s="686"/>
      <c r="E187" s="858"/>
      <c r="F187" s="722"/>
      <c r="G187" s="722"/>
      <c r="H187" s="866"/>
      <c r="I187" s="812"/>
      <c r="J187" s="851"/>
      <c r="K187" s="851"/>
      <c r="L187" s="290">
        <v>30372.14</v>
      </c>
      <c r="M187" s="821"/>
      <c r="N187" s="821"/>
      <c r="O187" s="874"/>
      <c r="P187" s="300" t="s">
        <v>291</v>
      </c>
      <c r="Q187" s="301"/>
      <c r="R187" s="861"/>
    </row>
    <row r="188" spans="1:18" s="250" customFormat="1" ht="33.75">
      <c r="A188" s="775"/>
      <c r="B188" s="658"/>
      <c r="C188" s="613" t="s">
        <v>292</v>
      </c>
      <c r="D188" s="686"/>
      <c r="E188" s="859"/>
      <c r="F188" s="723"/>
      <c r="G188" s="723"/>
      <c r="H188" s="867"/>
      <c r="I188" s="690"/>
      <c r="J188" s="852"/>
      <c r="K188" s="852"/>
      <c r="L188" s="290">
        <v>4437.03</v>
      </c>
      <c r="M188" s="822"/>
      <c r="N188" s="822"/>
      <c r="O188" s="873"/>
      <c r="P188" s="300"/>
      <c r="Q188" s="301">
        <v>4437.03</v>
      </c>
      <c r="R188" s="862"/>
    </row>
    <row r="189" spans="1:18" s="250" customFormat="1" ht="67.5">
      <c r="A189" s="870" t="s">
        <v>293</v>
      </c>
      <c r="B189" s="658" t="s">
        <v>545</v>
      </c>
      <c r="C189" s="564" t="s">
        <v>294</v>
      </c>
      <c r="D189" s="659" t="s">
        <v>546</v>
      </c>
      <c r="E189" s="864"/>
      <c r="F189" s="721"/>
      <c r="G189" s="721" t="s">
        <v>19</v>
      </c>
      <c r="H189" s="721"/>
      <c r="I189" s="689" t="s">
        <v>295</v>
      </c>
      <c r="J189" s="868">
        <v>3</v>
      </c>
      <c r="K189" s="868">
        <v>2</v>
      </c>
      <c r="L189" s="290">
        <v>118491.84</v>
      </c>
      <c r="M189" s="820">
        <v>44418</v>
      </c>
      <c r="N189" s="820">
        <v>44572</v>
      </c>
      <c r="O189" s="872">
        <v>44981</v>
      </c>
      <c r="P189" s="875" t="s">
        <v>296</v>
      </c>
      <c r="Q189" s="301" t="s">
        <v>297</v>
      </c>
      <c r="R189" s="869" t="s">
        <v>298</v>
      </c>
    </row>
    <row r="190" spans="1:18" s="250" customFormat="1" ht="22.5">
      <c r="A190" s="871"/>
      <c r="B190" s="658"/>
      <c r="C190" s="564" t="s">
        <v>282</v>
      </c>
      <c r="D190" s="659"/>
      <c r="E190" s="859"/>
      <c r="F190" s="723"/>
      <c r="G190" s="723"/>
      <c r="H190" s="723"/>
      <c r="I190" s="690"/>
      <c r="J190" s="852"/>
      <c r="K190" s="852"/>
      <c r="L190" s="290">
        <v>8772.24</v>
      </c>
      <c r="M190" s="822"/>
      <c r="N190" s="822"/>
      <c r="O190" s="873"/>
      <c r="P190" s="876"/>
      <c r="Q190" s="301">
        <v>8772.24</v>
      </c>
      <c r="R190" s="862"/>
    </row>
    <row r="191" spans="1:18" s="250" customFormat="1" ht="33.75">
      <c r="A191" s="610" t="s">
        <v>299</v>
      </c>
      <c r="B191" s="608" t="s">
        <v>547</v>
      </c>
      <c r="C191" s="564" t="s">
        <v>300</v>
      </c>
      <c r="D191" s="614" t="s">
        <v>548</v>
      </c>
      <c r="E191" s="562"/>
      <c r="F191" s="65"/>
      <c r="G191" s="65" t="s">
        <v>19</v>
      </c>
      <c r="H191" s="65"/>
      <c r="I191" s="302" t="s">
        <v>301</v>
      </c>
      <c r="J191" s="303">
        <v>10</v>
      </c>
      <c r="K191" s="303">
        <v>2</v>
      </c>
      <c r="L191" s="290">
        <v>399518.39</v>
      </c>
      <c r="M191" s="296">
        <v>44452</v>
      </c>
      <c r="N191" s="296">
        <v>44628</v>
      </c>
      <c r="O191" s="304">
        <v>45199</v>
      </c>
      <c r="P191" s="294" t="s">
        <v>302</v>
      </c>
      <c r="Q191" s="301">
        <v>102853.42</v>
      </c>
      <c r="R191" s="305" t="s">
        <v>303</v>
      </c>
    </row>
    <row r="192" spans="1:18" s="250" customFormat="1" ht="56.25">
      <c r="A192" s="870" t="s">
        <v>304</v>
      </c>
      <c r="B192" s="658" t="s">
        <v>549</v>
      </c>
      <c r="C192" s="564" t="s">
        <v>305</v>
      </c>
      <c r="D192" s="686" t="s">
        <v>550</v>
      </c>
      <c r="E192" s="864"/>
      <c r="F192" s="721"/>
      <c r="G192" s="721" t="s">
        <v>19</v>
      </c>
      <c r="H192" s="721"/>
      <c r="I192" s="689" t="s">
        <v>306</v>
      </c>
      <c r="J192" s="868">
        <v>15</v>
      </c>
      <c r="K192" s="868">
        <v>11</v>
      </c>
      <c r="L192" s="290">
        <v>358239.86</v>
      </c>
      <c r="M192" s="820">
        <v>44488</v>
      </c>
      <c r="N192" s="820">
        <v>44643</v>
      </c>
      <c r="O192" s="872">
        <v>45193</v>
      </c>
      <c r="P192" s="875" t="s">
        <v>307</v>
      </c>
      <c r="Q192" s="290" t="s">
        <v>308</v>
      </c>
      <c r="R192" s="869" t="s">
        <v>309</v>
      </c>
    </row>
    <row r="193" spans="1:18" s="250" customFormat="1" ht="22.5">
      <c r="A193" s="871"/>
      <c r="B193" s="658"/>
      <c r="C193" s="564" t="s">
        <v>310</v>
      </c>
      <c r="D193" s="686"/>
      <c r="E193" s="859"/>
      <c r="F193" s="723"/>
      <c r="G193" s="723"/>
      <c r="H193" s="723"/>
      <c r="I193" s="690"/>
      <c r="J193" s="852"/>
      <c r="K193" s="852"/>
      <c r="L193" s="290">
        <v>14022.75</v>
      </c>
      <c r="M193" s="822"/>
      <c r="N193" s="822"/>
      <c r="O193" s="873"/>
      <c r="P193" s="876"/>
      <c r="Q193" s="290">
        <v>14022.75</v>
      </c>
      <c r="R193" s="862"/>
    </row>
    <row r="194" spans="1:18" s="250" customFormat="1" ht="42" customHeight="1">
      <c r="A194" s="609" t="s">
        <v>311</v>
      </c>
      <c r="B194" s="608" t="s">
        <v>551</v>
      </c>
      <c r="C194" s="564" t="s">
        <v>312</v>
      </c>
      <c r="D194" s="614" t="s">
        <v>552</v>
      </c>
      <c r="E194" s="562"/>
      <c r="F194" s="65"/>
      <c r="G194" s="65"/>
      <c r="H194" s="65"/>
      <c r="I194" s="302" t="s">
        <v>313</v>
      </c>
      <c r="J194" s="303">
        <v>3</v>
      </c>
      <c r="K194" s="303">
        <v>1</v>
      </c>
      <c r="L194" s="290">
        <v>126498.2</v>
      </c>
      <c r="M194" s="296">
        <v>44890</v>
      </c>
      <c r="N194" s="296">
        <v>44950</v>
      </c>
      <c r="O194" s="304">
        <v>45290</v>
      </c>
      <c r="P194" s="294" t="s">
        <v>257</v>
      </c>
      <c r="Q194" s="301"/>
      <c r="R194" s="305">
        <v>14</v>
      </c>
    </row>
    <row r="195" spans="1:18" s="250" customFormat="1" ht="42" customHeight="1">
      <c r="A195" s="609" t="s">
        <v>314</v>
      </c>
      <c r="B195" s="608" t="s">
        <v>551</v>
      </c>
      <c r="C195" s="564" t="s">
        <v>315</v>
      </c>
      <c r="D195" s="614" t="s">
        <v>552</v>
      </c>
      <c r="E195" s="562"/>
      <c r="F195" s="65"/>
      <c r="G195" s="65"/>
      <c r="H195" s="65"/>
      <c r="I195" s="302" t="s">
        <v>316</v>
      </c>
      <c r="J195" s="303">
        <v>3</v>
      </c>
      <c r="K195" s="303">
        <v>2</v>
      </c>
      <c r="L195" s="290">
        <v>93510</v>
      </c>
      <c r="M195" s="296">
        <v>44890</v>
      </c>
      <c r="N195" s="296">
        <v>44951</v>
      </c>
      <c r="O195" s="304">
        <v>45291</v>
      </c>
      <c r="P195" s="294" t="s">
        <v>317</v>
      </c>
      <c r="Q195" s="301"/>
      <c r="R195" s="305">
        <v>14</v>
      </c>
    </row>
    <row r="196" spans="1:18" s="250" customFormat="1" ht="42" customHeight="1">
      <c r="A196" s="611" t="s">
        <v>318</v>
      </c>
      <c r="B196" s="569" t="s">
        <v>553</v>
      </c>
      <c r="C196" s="564" t="s">
        <v>319</v>
      </c>
      <c r="D196" s="564" t="s">
        <v>555</v>
      </c>
      <c r="E196" s="562"/>
      <c r="F196" s="65"/>
      <c r="G196" s="65" t="s">
        <v>19</v>
      </c>
      <c r="H196" s="65"/>
      <c r="I196" s="302" t="s">
        <v>320</v>
      </c>
      <c r="J196" s="303">
        <v>10</v>
      </c>
      <c r="K196" s="303">
        <v>4</v>
      </c>
      <c r="L196" s="290">
        <v>249677.71</v>
      </c>
      <c r="M196" s="296">
        <v>44728</v>
      </c>
      <c r="N196" s="296">
        <v>44958</v>
      </c>
      <c r="O196" s="304">
        <v>45457</v>
      </c>
      <c r="P196" s="294" t="s">
        <v>321</v>
      </c>
      <c r="Q196" s="301"/>
      <c r="R196" s="305"/>
    </row>
    <row r="197" spans="1:18" s="250" customFormat="1" ht="42" customHeight="1" thickBot="1">
      <c r="A197" s="609" t="s">
        <v>322</v>
      </c>
      <c r="B197" s="608" t="s">
        <v>554</v>
      </c>
      <c r="C197" s="564" t="s">
        <v>323</v>
      </c>
      <c r="D197" s="614" t="s">
        <v>556</v>
      </c>
      <c r="E197" s="562"/>
      <c r="F197" s="65"/>
      <c r="G197" s="65" t="s">
        <v>19</v>
      </c>
      <c r="H197" s="65"/>
      <c r="I197" s="302" t="s">
        <v>324</v>
      </c>
      <c r="J197" s="303">
        <v>10</v>
      </c>
      <c r="K197" s="303">
        <v>4</v>
      </c>
      <c r="L197" s="290">
        <v>241695.53</v>
      </c>
      <c r="M197" s="296">
        <v>44727</v>
      </c>
      <c r="N197" s="296">
        <v>44960</v>
      </c>
      <c r="O197" s="304">
        <v>45324</v>
      </c>
      <c r="P197" s="294" t="s">
        <v>325</v>
      </c>
      <c r="Q197" s="301"/>
      <c r="R197" s="305"/>
    </row>
    <row r="198" spans="1:122" ht="30" customHeight="1" thickBot="1">
      <c r="A198" s="877" t="s">
        <v>31</v>
      </c>
      <c r="B198" s="877"/>
      <c r="C198" s="877"/>
      <c r="D198" s="877"/>
      <c r="E198" s="878"/>
      <c r="F198" s="878"/>
      <c r="G198" s="878"/>
      <c r="H198" s="878"/>
      <c r="I198" s="878"/>
      <c r="J198" s="878"/>
      <c r="K198" s="878"/>
      <c r="L198" s="306">
        <f>SUM(L180:L197)</f>
        <v>5911894.850000001</v>
      </c>
      <c r="N198" s="307"/>
      <c r="O198" s="308"/>
      <c r="P198" s="309"/>
      <c r="Q198" s="309"/>
      <c r="R198" s="30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</row>
    <row r="199" spans="1:122" ht="12.75" customHeight="1">
      <c r="A199" s="5"/>
      <c r="B199" s="5"/>
      <c r="C199" s="21"/>
      <c r="D199" s="21"/>
      <c r="E199" s="21"/>
      <c r="F199" s="21"/>
      <c r="G199" s="21"/>
      <c r="H199" s="21"/>
      <c r="I199" s="22"/>
      <c r="J199" s="21"/>
      <c r="K199" s="21"/>
      <c r="L199" s="23"/>
      <c r="M199" s="22"/>
      <c r="N199" s="22"/>
      <c r="O199" s="879"/>
      <c r="P199" s="879"/>
      <c r="Q199" s="879"/>
      <c r="R199" s="87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</row>
    <row r="200" spans="1:18" s="2" customFormat="1" ht="36" customHeight="1">
      <c r="A200" s="750" t="s">
        <v>326</v>
      </c>
      <c r="B200" s="750"/>
      <c r="C200" s="750"/>
      <c r="D200" s="750"/>
      <c r="E200" s="750"/>
      <c r="F200" s="750"/>
      <c r="G200" s="750"/>
      <c r="H200" s="750"/>
      <c r="I200" s="750"/>
      <c r="J200" s="750"/>
      <c r="K200" s="750"/>
      <c r="L200" s="750"/>
      <c r="M200" s="750"/>
      <c r="N200" s="750"/>
      <c r="O200" s="750"/>
      <c r="P200" s="750"/>
      <c r="Q200" s="750"/>
      <c r="R200" s="750"/>
    </row>
    <row r="201" spans="1:18" s="2" customFormat="1" ht="20.25" customHeight="1">
      <c r="A201" s="311"/>
      <c r="B201" s="311"/>
      <c r="C201" s="311"/>
      <c r="D201" s="311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</row>
    <row r="202" spans="1:27" s="2" customFormat="1" ht="15.75" customHeight="1">
      <c r="A202" s="312" t="s">
        <v>327</v>
      </c>
      <c r="B202" s="312"/>
      <c r="C202" s="880" t="s">
        <v>328</v>
      </c>
      <c r="D202" s="880"/>
      <c r="E202" s="881"/>
      <c r="F202" s="881"/>
      <c r="G202" s="881"/>
      <c r="H202" s="881"/>
      <c r="I202" s="881"/>
      <c r="J202" s="881"/>
      <c r="K202" s="881"/>
      <c r="L202" s="881"/>
      <c r="M202" s="881"/>
      <c r="N202" s="881"/>
      <c r="O202" s="881"/>
      <c r="P202" s="881"/>
      <c r="Q202" s="881"/>
      <c r="R202" s="881"/>
      <c r="S202" s="313"/>
      <c r="T202" s="313"/>
      <c r="U202" s="313"/>
      <c r="V202" s="313"/>
      <c r="W202" s="313"/>
      <c r="X202" s="313"/>
      <c r="Y202" s="313"/>
      <c r="Z202" s="313"/>
      <c r="AA202" s="313"/>
    </row>
    <row r="203" spans="1:18" s="2" customFormat="1" ht="12.75" customHeight="1">
      <c r="A203" s="311"/>
      <c r="B203" s="311"/>
      <c r="C203" s="314"/>
      <c r="D203" s="314"/>
      <c r="E203" s="314"/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</row>
    <row r="204" spans="1:18" s="2" customFormat="1" ht="12.75" customHeight="1">
      <c r="A204" s="315" t="s">
        <v>329</v>
      </c>
      <c r="B204" s="315"/>
      <c r="C204" s="882" t="s">
        <v>330</v>
      </c>
      <c r="D204" s="882"/>
      <c r="E204" s="881"/>
      <c r="F204" s="881"/>
      <c r="G204" s="881"/>
      <c r="H204" s="881"/>
      <c r="I204" s="881"/>
      <c r="J204" s="881"/>
      <c r="K204" s="881"/>
      <c r="L204" s="881"/>
      <c r="M204" s="881"/>
      <c r="N204" s="881"/>
      <c r="O204" s="881"/>
      <c r="P204" s="881"/>
      <c r="Q204" s="881"/>
      <c r="R204" s="881"/>
    </row>
    <row r="205" s="2" customFormat="1" ht="11.25" customHeight="1" thickBot="1"/>
    <row r="206" spans="1:18" s="2" customFormat="1" ht="20.25" customHeight="1">
      <c r="A206" s="884" t="s">
        <v>5</v>
      </c>
      <c r="B206" s="687" t="s">
        <v>504</v>
      </c>
      <c r="C206" s="886" t="s">
        <v>6</v>
      </c>
      <c r="D206" s="687" t="s">
        <v>505</v>
      </c>
      <c r="E206" s="888" t="s">
        <v>7</v>
      </c>
      <c r="F206" s="889"/>
      <c r="G206" s="889"/>
      <c r="H206" s="890"/>
      <c r="I206" s="891" t="s">
        <v>8</v>
      </c>
      <c r="J206" s="891" t="s">
        <v>9</v>
      </c>
      <c r="K206" s="891" t="s">
        <v>10</v>
      </c>
      <c r="L206" s="891" t="s">
        <v>0</v>
      </c>
      <c r="M206" s="891" t="s">
        <v>2</v>
      </c>
      <c r="N206" s="891" t="s">
        <v>11</v>
      </c>
      <c r="O206" s="891" t="s">
        <v>12</v>
      </c>
      <c r="P206" s="891" t="s">
        <v>1</v>
      </c>
      <c r="Q206" s="891" t="s">
        <v>13</v>
      </c>
      <c r="R206" s="891" t="s">
        <v>14</v>
      </c>
    </row>
    <row r="207" spans="1:18" s="2" customFormat="1" ht="40.5" customHeight="1">
      <c r="A207" s="885"/>
      <c r="B207" s="688"/>
      <c r="C207" s="887"/>
      <c r="D207" s="688"/>
      <c r="E207" s="615" t="s">
        <v>15</v>
      </c>
      <c r="F207" s="317" t="s">
        <v>16</v>
      </c>
      <c r="G207" s="317" t="s">
        <v>17</v>
      </c>
      <c r="H207" s="317" t="s">
        <v>18</v>
      </c>
      <c r="I207" s="892"/>
      <c r="J207" s="892"/>
      <c r="K207" s="892"/>
      <c r="L207" s="892"/>
      <c r="M207" s="892"/>
      <c r="N207" s="892"/>
      <c r="O207" s="892"/>
      <c r="P207" s="892"/>
      <c r="Q207" s="892"/>
      <c r="R207" s="892"/>
    </row>
    <row r="208" spans="1:18" s="2" customFormat="1" ht="42" customHeight="1">
      <c r="A208" s="903" t="s">
        <v>331</v>
      </c>
      <c r="B208" s="689" t="s">
        <v>520</v>
      </c>
      <c r="C208" s="568" t="s">
        <v>332</v>
      </c>
      <c r="D208" s="689" t="s">
        <v>557</v>
      </c>
      <c r="E208" s="905"/>
      <c r="F208" s="907"/>
      <c r="G208" s="893" t="s">
        <v>19</v>
      </c>
      <c r="H208" s="128"/>
      <c r="I208" s="908" t="s">
        <v>333</v>
      </c>
      <c r="J208" s="805">
        <v>1</v>
      </c>
      <c r="K208" s="893">
        <v>1</v>
      </c>
      <c r="L208" s="214">
        <v>81920</v>
      </c>
      <c r="M208" s="895">
        <v>44906</v>
      </c>
      <c r="N208" s="895">
        <v>44924</v>
      </c>
      <c r="O208" s="896">
        <v>45104</v>
      </c>
      <c r="P208" s="60">
        <v>0.6</v>
      </c>
      <c r="Q208" s="320">
        <v>0</v>
      </c>
      <c r="R208" s="321"/>
    </row>
    <row r="209" spans="1:18" s="2" customFormat="1" ht="18" customHeight="1">
      <c r="A209" s="904"/>
      <c r="B209" s="690"/>
      <c r="C209" s="564" t="s">
        <v>85</v>
      </c>
      <c r="D209" s="690"/>
      <c r="E209" s="906"/>
      <c r="F209" s="894"/>
      <c r="G209" s="894"/>
      <c r="H209" s="117"/>
      <c r="I209" s="909"/>
      <c r="J209" s="897"/>
      <c r="K209" s="894"/>
      <c r="L209" s="319"/>
      <c r="M209" s="894"/>
      <c r="N209" s="894"/>
      <c r="O209" s="897"/>
      <c r="P209" s="122"/>
      <c r="Q209" s="322"/>
      <c r="R209" s="323"/>
    </row>
    <row r="210" spans="1:18" s="2" customFormat="1" ht="30" customHeight="1" thickBot="1">
      <c r="A210" s="898" t="s">
        <v>31</v>
      </c>
      <c r="B210" s="899"/>
      <c r="C210" s="899"/>
      <c r="D210" s="899"/>
      <c r="E210" s="900"/>
      <c r="F210" s="899"/>
      <c r="G210" s="899"/>
      <c r="H210" s="899"/>
      <c r="I210" s="899"/>
      <c r="J210" s="899"/>
      <c r="K210" s="901"/>
      <c r="L210" s="324">
        <v>456670.4</v>
      </c>
      <c r="M210" s="325"/>
      <c r="N210" s="325"/>
      <c r="O210" s="325"/>
      <c r="P210" s="325"/>
      <c r="Q210" s="325"/>
      <c r="R210" s="326"/>
    </row>
    <row r="211" spans="1:18" s="2" customFormat="1" ht="12" customHeight="1">
      <c r="A211" s="327" t="s">
        <v>32</v>
      </c>
      <c r="B211" s="327"/>
      <c r="C211" s="328"/>
      <c r="D211" s="328"/>
      <c r="E211" s="329"/>
      <c r="F211" s="329"/>
      <c r="G211" s="329"/>
      <c r="H211" s="329"/>
      <c r="I211" s="330"/>
      <c r="J211" s="330"/>
      <c r="K211" s="330"/>
      <c r="L211" s="331"/>
      <c r="M211" s="332"/>
      <c r="N211" s="325"/>
      <c r="O211" s="902"/>
      <c r="P211" s="881"/>
      <c r="Q211" s="881"/>
      <c r="R211" s="881"/>
    </row>
    <row r="212" spans="1:18" s="2" customFormat="1" ht="12" customHeight="1">
      <c r="A212" s="333"/>
      <c r="B212" s="333"/>
      <c r="C212" s="333"/>
      <c r="D212" s="333"/>
      <c r="E212" s="333"/>
      <c r="F212" s="333"/>
      <c r="G212" s="333"/>
      <c r="H212" s="333"/>
      <c r="J212" s="910"/>
      <c r="K212" s="881"/>
      <c r="L212" s="881"/>
      <c r="M212" s="881"/>
      <c r="N212" s="881"/>
      <c r="O212" s="881"/>
      <c r="P212" s="881"/>
      <c r="Q212" s="881"/>
      <c r="R212" s="881"/>
    </row>
    <row r="213" spans="1:27" s="2" customFormat="1" ht="12" customHeight="1">
      <c r="A213" s="334" t="s">
        <v>21</v>
      </c>
      <c r="B213" s="334"/>
      <c r="C213" s="335"/>
      <c r="D213" s="335"/>
      <c r="E213" s="335"/>
      <c r="F213" s="335"/>
      <c r="G213" s="335"/>
      <c r="H213" s="335"/>
      <c r="I213" s="311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  <c r="Z213" s="311"/>
      <c r="AA213" s="311"/>
    </row>
    <row r="214" spans="1:27" s="2" customFormat="1" ht="12" customHeight="1">
      <c r="A214" s="334" t="s">
        <v>22</v>
      </c>
      <c r="B214" s="334"/>
      <c r="C214" s="335"/>
      <c r="D214" s="335"/>
      <c r="E214" s="335"/>
      <c r="F214" s="335"/>
      <c r="G214" s="335"/>
      <c r="H214" s="335"/>
      <c r="I214" s="336"/>
      <c r="J214" s="336"/>
      <c r="K214" s="336"/>
      <c r="L214" s="336"/>
      <c r="M214" s="337"/>
      <c r="N214" s="336"/>
      <c r="O214" s="336"/>
      <c r="P214" s="336"/>
      <c r="Q214" s="311"/>
      <c r="R214" s="336"/>
      <c r="S214" s="336"/>
      <c r="T214" s="336"/>
      <c r="U214" s="336"/>
      <c r="V214" s="336"/>
      <c r="W214" s="336"/>
      <c r="X214" s="336"/>
      <c r="Y214" s="336"/>
      <c r="Z214" s="336"/>
      <c r="AA214" s="336"/>
    </row>
    <row r="215" spans="1:27" s="2" customFormat="1" ht="12" customHeight="1">
      <c r="A215" s="334" t="s">
        <v>218</v>
      </c>
      <c r="B215" s="334"/>
      <c r="C215" s="335"/>
      <c r="D215" s="335"/>
      <c r="E215" s="335"/>
      <c r="F215" s="335"/>
      <c r="G215" s="335"/>
      <c r="H215" s="335"/>
      <c r="I215" s="336"/>
      <c r="J215" s="336"/>
      <c r="K215" s="336"/>
      <c r="L215" s="338"/>
      <c r="M215" s="336"/>
      <c r="N215" s="336"/>
      <c r="O215" s="336"/>
      <c r="P215" s="336"/>
      <c r="Q215" s="311"/>
      <c r="R215" s="336"/>
      <c r="S215" s="336"/>
      <c r="T215" s="336"/>
      <c r="U215" s="336"/>
      <c r="V215" s="336"/>
      <c r="W215" s="336"/>
      <c r="X215" s="336"/>
      <c r="Y215" s="336"/>
      <c r="Z215" s="336"/>
      <c r="AA215" s="336"/>
    </row>
    <row r="216" spans="1:27" s="2" customFormat="1" ht="12" customHeight="1">
      <c r="A216" s="334" t="s">
        <v>24</v>
      </c>
      <c r="B216" s="334"/>
      <c r="C216" s="335"/>
      <c r="D216" s="335"/>
      <c r="E216" s="335"/>
      <c r="F216" s="335"/>
      <c r="G216" s="335"/>
      <c r="H216" s="335"/>
      <c r="I216" s="336"/>
      <c r="J216" s="336"/>
      <c r="K216" s="336"/>
      <c r="L216" s="336"/>
      <c r="M216" s="339"/>
      <c r="N216" s="336"/>
      <c r="O216" s="336"/>
      <c r="P216" s="336"/>
      <c r="Q216" s="340"/>
      <c r="R216" s="336"/>
      <c r="S216" s="336"/>
      <c r="T216" s="336"/>
      <c r="U216" s="336"/>
      <c r="V216" s="336"/>
      <c r="W216" s="336"/>
      <c r="X216" s="336"/>
      <c r="Y216" s="336"/>
      <c r="Z216" s="336"/>
      <c r="AA216" s="336"/>
    </row>
    <row r="217" spans="1:27" s="2" customFormat="1" ht="12" customHeight="1">
      <c r="A217" s="334" t="s">
        <v>25</v>
      </c>
      <c r="B217" s="334"/>
      <c r="C217" s="335"/>
      <c r="D217" s="335"/>
      <c r="E217" s="335"/>
      <c r="F217" s="335"/>
      <c r="G217" s="335"/>
      <c r="H217" s="335"/>
      <c r="I217" s="336"/>
      <c r="J217" s="336"/>
      <c r="K217" s="336"/>
      <c r="L217" s="336"/>
      <c r="M217" s="336"/>
      <c r="N217" s="336"/>
      <c r="O217" s="336"/>
      <c r="P217" s="336"/>
      <c r="Q217" s="336"/>
      <c r="R217" s="336"/>
      <c r="S217" s="336"/>
      <c r="T217" s="336"/>
      <c r="U217" s="336"/>
      <c r="V217" s="336"/>
      <c r="W217" s="336"/>
      <c r="X217" s="336"/>
      <c r="Y217" s="336"/>
      <c r="Z217" s="336"/>
      <c r="AA217" s="336"/>
    </row>
    <row r="218" spans="1:27" s="2" customFormat="1" ht="12" customHeight="1">
      <c r="A218" s="334" t="s">
        <v>26</v>
      </c>
      <c r="B218" s="334"/>
      <c r="C218" s="335"/>
      <c r="D218" s="335"/>
      <c r="E218" s="335"/>
      <c r="F218" s="335"/>
      <c r="G218" s="335"/>
      <c r="H218" s="335"/>
      <c r="I218" s="336"/>
      <c r="J218" s="336"/>
      <c r="K218" s="336"/>
      <c r="L218" s="336"/>
      <c r="M218" s="336"/>
      <c r="N218" s="336"/>
      <c r="O218" s="336"/>
      <c r="P218" s="336"/>
      <c r="Q218" s="336"/>
      <c r="R218" s="336"/>
      <c r="S218" s="336"/>
      <c r="T218" s="336"/>
      <c r="U218" s="336"/>
      <c r="V218" s="336"/>
      <c r="W218" s="336"/>
      <c r="X218" s="336"/>
      <c r="Y218" s="336"/>
      <c r="Z218" s="336"/>
      <c r="AA218" s="336"/>
    </row>
    <row r="219" spans="1:27" s="2" customFormat="1" ht="12" customHeight="1">
      <c r="A219" s="334" t="s">
        <v>27</v>
      </c>
      <c r="B219" s="334"/>
      <c r="C219" s="335"/>
      <c r="D219" s="335"/>
      <c r="E219" s="335"/>
      <c r="F219" s="335"/>
      <c r="G219" s="335"/>
      <c r="H219" s="335"/>
      <c r="I219" s="336"/>
      <c r="J219" s="336"/>
      <c r="K219" s="336"/>
      <c r="L219" s="336"/>
      <c r="M219" s="336"/>
      <c r="N219" s="336"/>
      <c r="O219" s="336"/>
      <c r="P219" s="336"/>
      <c r="Q219" s="336"/>
      <c r="R219" s="336"/>
      <c r="S219" s="336"/>
      <c r="T219" s="336"/>
      <c r="U219" s="336"/>
      <c r="V219" s="336"/>
      <c r="W219" s="336"/>
      <c r="X219" s="336"/>
      <c r="Y219" s="336"/>
      <c r="Z219" s="336"/>
      <c r="AA219" s="336"/>
    </row>
    <row r="220" spans="1:27" s="2" customFormat="1" ht="12" customHeight="1">
      <c r="A220" s="341" t="s">
        <v>28</v>
      </c>
      <c r="B220" s="341"/>
      <c r="C220" s="342"/>
      <c r="D220" s="342"/>
      <c r="E220" s="342"/>
      <c r="F220" s="342"/>
      <c r="G220" s="342"/>
      <c r="H220" s="342"/>
      <c r="I220" s="336"/>
      <c r="J220" s="336"/>
      <c r="K220" s="336"/>
      <c r="L220" s="336"/>
      <c r="M220" s="336"/>
      <c r="N220" s="336"/>
      <c r="O220" s="336"/>
      <c r="P220" s="336"/>
      <c r="Q220" s="336"/>
      <c r="R220" s="336"/>
      <c r="S220" s="336"/>
      <c r="T220" s="336"/>
      <c r="U220" s="336"/>
      <c r="V220" s="336"/>
      <c r="W220" s="336"/>
      <c r="X220" s="336"/>
      <c r="Y220" s="336"/>
      <c r="Z220" s="336"/>
      <c r="AA220" s="336"/>
    </row>
    <row r="221" spans="1:27" s="2" customFormat="1" ht="12" customHeight="1">
      <c r="A221" s="341" t="s">
        <v>29</v>
      </c>
      <c r="B221" s="341"/>
      <c r="C221" s="342"/>
      <c r="D221" s="342"/>
      <c r="E221" s="342"/>
      <c r="F221" s="342"/>
      <c r="G221" s="342"/>
      <c r="H221" s="342"/>
      <c r="I221" s="336"/>
      <c r="J221" s="336"/>
      <c r="K221" s="336"/>
      <c r="L221" s="336"/>
      <c r="M221" s="336"/>
      <c r="N221" s="336"/>
      <c r="O221" s="336"/>
      <c r="P221" s="336"/>
      <c r="Q221" s="336"/>
      <c r="R221" s="336"/>
      <c r="S221" s="336"/>
      <c r="T221" s="336"/>
      <c r="U221" s="336"/>
      <c r="V221" s="336"/>
      <c r="W221" s="336"/>
      <c r="X221" s="336"/>
      <c r="Y221" s="336"/>
      <c r="Z221" s="336"/>
      <c r="AA221" s="336"/>
    </row>
    <row r="222" spans="1:27" s="2" customFormat="1" ht="12" customHeight="1">
      <c r="A222" s="911" t="s">
        <v>265</v>
      </c>
      <c r="B222" s="911"/>
      <c r="C222" s="911"/>
      <c r="D222" s="911"/>
      <c r="E222" s="911"/>
      <c r="F222" s="911"/>
      <c r="G222" s="911"/>
      <c r="H222" s="911"/>
      <c r="I222" s="336"/>
      <c r="J222" s="336"/>
      <c r="K222" s="336"/>
      <c r="L222" s="336"/>
      <c r="M222" s="336"/>
      <c r="N222" s="336"/>
      <c r="O222" s="336"/>
      <c r="P222" s="336"/>
      <c r="Q222" s="336"/>
      <c r="R222" s="336"/>
      <c r="S222" s="336"/>
      <c r="T222" s="336"/>
      <c r="U222" s="336"/>
      <c r="V222" s="336"/>
      <c r="W222" s="336"/>
      <c r="X222" s="336"/>
      <c r="Y222" s="336"/>
      <c r="Z222" s="336"/>
      <c r="AA222" s="336"/>
    </row>
    <row r="224" spans="1:122" ht="36" customHeight="1">
      <c r="A224" s="912" t="s">
        <v>334</v>
      </c>
      <c r="B224" s="912"/>
      <c r="C224" s="912"/>
      <c r="D224" s="912"/>
      <c r="E224" s="912"/>
      <c r="F224" s="912"/>
      <c r="G224" s="912"/>
      <c r="H224" s="912"/>
      <c r="I224" s="912"/>
      <c r="J224" s="912"/>
      <c r="K224" s="912"/>
      <c r="L224" s="912"/>
      <c r="M224" s="912"/>
      <c r="N224" s="912"/>
      <c r="O224" s="912"/>
      <c r="P224" s="912"/>
      <c r="Q224" s="912"/>
      <c r="R224" s="91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</row>
    <row r="225" spans="1:122" ht="12.75">
      <c r="A225" s="913" t="s">
        <v>44</v>
      </c>
      <c r="B225" s="913"/>
      <c r="C225" s="913"/>
      <c r="D225" s="913"/>
      <c r="E225" s="913"/>
      <c r="F225" s="913"/>
      <c r="G225" s="913"/>
      <c r="H225" s="913"/>
      <c r="I225" s="913"/>
      <c r="J225" s="913"/>
      <c r="K225" s="913"/>
      <c r="L225" s="913"/>
      <c r="M225" s="913"/>
      <c r="N225" s="913"/>
      <c r="O225" s="913"/>
      <c r="P225" s="913"/>
      <c r="Q225" s="913"/>
      <c r="R225" s="913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</row>
    <row r="226" spans="1:122" ht="9" customHeight="1">
      <c r="A226" s="343"/>
      <c r="B226" s="343"/>
      <c r="C226" s="343"/>
      <c r="D226" s="343"/>
      <c r="E226" s="343"/>
      <c r="F226" s="343"/>
      <c r="G226" s="343"/>
      <c r="H226" s="343"/>
      <c r="I226" s="343"/>
      <c r="J226" s="343"/>
      <c r="K226" s="343"/>
      <c r="L226" s="343"/>
      <c r="M226" s="343"/>
      <c r="N226" s="343"/>
      <c r="O226" s="343"/>
      <c r="P226" s="343"/>
      <c r="Q226" s="343"/>
      <c r="R226" s="343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</row>
    <row r="227" spans="1:122" ht="13.5" customHeight="1">
      <c r="A227" s="883" t="s">
        <v>335</v>
      </c>
      <c r="B227" s="883"/>
      <c r="C227" s="883"/>
      <c r="D227" s="883"/>
      <c r="E227" s="883"/>
      <c r="F227" s="883"/>
      <c r="G227" s="883"/>
      <c r="H227" s="883"/>
      <c r="I227" s="883"/>
      <c r="J227" s="883"/>
      <c r="K227" s="883"/>
      <c r="L227" s="883"/>
      <c r="M227" s="883"/>
      <c r="N227" s="883"/>
      <c r="O227" s="883"/>
      <c r="P227" s="883"/>
      <c r="Q227" s="883"/>
      <c r="R227" s="883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</row>
    <row r="228" spans="1:122" ht="6.75" customHeight="1">
      <c r="A228" s="344"/>
      <c r="B228" s="344"/>
      <c r="C228" s="345"/>
      <c r="D228" s="345"/>
      <c r="E228" s="345"/>
      <c r="F228" s="345"/>
      <c r="G228" s="345"/>
      <c r="H228" s="345"/>
      <c r="I228" s="345"/>
      <c r="J228" s="345"/>
      <c r="K228" s="345"/>
      <c r="L228" s="345"/>
      <c r="M228" s="345"/>
      <c r="N228" s="345"/>
      <c r="O228" s="345"/>
      <c r="P228" s="345"/>
      <c r="Q228" s="345"/>
      <c r="R228" s="345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</row>
    <row r="229" spans="1:122" ht="15" customHeight="1">
      <c r="A229" s="755" t="s">
        <v>336</v>
      </c>
      <c r="B229" s="755"/>
      <c r="C229" s="755"/>
      <c r="D229" s="755"/>
      <c r="E229" s="755"/>
      <c r="F229" s="755"/>
      <c r="G229" s="755"/>
      <c r="H229" s="755"/>
      <c r="I229" s="755"/>
      <c r="J229" s="755"/>
      <c r="K229" s="755"/>
      <c r="L229" s="755"/>
      <c r="M229" s="755"/>
      <c r="N229" s="755"/>
      <c r="O229" s="755"/>
      <c r="P229" s="755"/>
      <c r="Q229" s="755"/>
      <c r="R229" s="755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</row>
    <row r="230" spans="19:122" ht="7.5" customHeight="1" thickBot="1"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</row>
    <row r="231" spans="1:122" ht="20.25" customHeight="1" thickBot="1">
      <c r="A231" s="914" t="s">
        <v>5</v>
      </c>
      <c r="B231" s="676" t="s">
        <v>504</v>
      </c>
      <c r="C231" s="676" t="s">
        <v>6</v>
      </c>
      <c r="D231" s="678" t="s">
        <v>505</v>
      </c>
      <c r="E231" s="915" t="s">
        <v>7</v>
      </c>
      <c r="F231" s="764"/>
      <c r="G231" s="764"/>
      <c r="H231" s="764"/>
      <c r="I231" s="749" t="s">
        <v>8</v>
      </c>
      <c r="J231" s="749" t="s">
        <v>9</v>
      </c>
      <c r="K231" s="749" t="s">
        <v>10</v>
      </c>
      <c r="L231" s="749" t="s">
        <v>0</v>
      </c>
      <c r="M231" s="749" t="s">
        <v>2</v>
      </c>
      <c r="N231" s="749" t="s">
        <v>11</v>
      </c>
      <c r="O231" s="749" t="s">
        <v>12</v>
      </c>
      <c r="P231" s="749" t="s">
        <v>1</v>
      </c>
      <c r="Q231" s="749" t="s">
        <v>13</v>
      </c>
      <c r="R231" s="749" t="s">
        <v>14</v>
      </c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</row>
    <row r="232" spans="1:122" ht="40.5" customHeight="1" thickBot="1">
      <c r="A232" s="914"/>
      <c r="B232" s="676"/>
      <c r="C232" s="676"/>
      <c r="D232" s="679"/>
      <c r="E232" s="621" t="s">
        <v>15</v>
      </c>
      <c r="F232" s="8" t="s">
        <v>16</v>
      </c>
      <c r="G232" s="8" t="s">
        <v>17</v>
      </c>
      <c r="H232" s="8" t="s">
        <v>18</v>
      </c>
      <c r="I232" s="749"/>
      <c r="J232" s="749"/>
      <c r="K232" s="749"/>
      <c r="L232" s="749"/>
      <c r="M232" s="749"/>
      <c r="N232" s="749"/>
      <c r="O232" s="749"/>
      <c r="P232" s="749"/>
      <c r="Q232" s="749"/>
      <c r="R232" s="749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</row>
    <row r="233" spans="1:18" s="241" customFormat="1" ht="28.5" customHeight="1">
      <c r="A233" s="616" t="s">
        <v>337</v>
      </c>
      <c r="B233" s="170" t="s">
        <v>558</v>
      </c>
      <c r="C233" s="628" t="s">
        <v>338</v>
      </c>
      <c r="D233" s="570" t="s">
        <v>562</v>
      </c>
      <c r="E233" s="622"/>
      <c r="F233" s="349"/>
      <c r="G233" s="170" t="s">
        <v>19</v>
      </c>
      <c r="H233" s="350"/>
      <c r="I233" s="215" t="s">
        <v>339</v>
      </c>
      <c r="J233" s="170">
        <v>30</v>
      </c>
      <c r="K233" s="170">
        <v>3</v>
      </c>
      <c r="L233" s="351">
        <v>541422.3</v>
      </c>
      <c r="M233" s="150">
        <v>44445</v>
      </c>
      <c r="N233" s="150">
        <v>44504</v>
      </c>
      <c r="O233" s="150">
        <v>45119</v>
      </c>
      <c r="P233" s="81">
        <v>0.52</v>
      </c>
      <c r="Q233" s="347">
        <v>248036.92</v>
      </c>
      <c r="R233" s="170" t="s">
        <v>340</v>
      </c>
    </row>
    <row r="234" spans="1:18" s="241" customFormat="1" ht="27" customHeight="1">
      <c r="A234" s="616">
        <v>8889461747</v>
      </c>
      <c r="B234" s="170" t="s">
        <v>559</v>
      </c>
      <c r="C234" s="628" t="s">
        <v>341</v>
      </c>
      <c r="D234" s="570" t="s">
        <v>563</v>
      </c>
      <c r="E234" s="622"/>
      <c r="F234" s="349" t="s">
        <v>19</v>
      </c>
      <c r="G234" s="170"/>
      <c r="H234" s="350"/>
      <c r="I234" s="215" t="s">
        <v>342</v>
      </c>
      <c r="J234" s="170">
        <v>30</v>
      </c>
      <c r="K234" s="170">
        <v>1</v>
      </c>
      <c r="L234" s="352">
        <v>580537.6</v>
      </c>
      <c r="M234" s="150">
        <v>44547</v>
      </c>
      <c r="N234" s="150">
        <v>44636</v>
      </c>
      <c r="O234" s="150">
        <v>45133</v>
      </c>
      <c r="P234" s="81">
        <v>0.7</v>
      </c>
      <c r="Q234" s="347">
        <v>318707.77</v>
      </c>
      <c r="R234" s="170" t="s">
        <v>343</v>
      </c>
    </row>
    <row r="235" spans="1:18" s="241" customFormat="1" ht="27" customHeight="1">
      <c r="A235" s="616" t="s">
        <v>344</v>
      </c>
      <c r="B235" s="170" t="s">
        <v>560</v>
      </c>
      <c r="C235" s="628" t="s">
        <v>345</v>
      </c>
      <c r="D235" s="570" t="s">
        <v>564</v>
      </c>
      <c r="E235" s="622"/>
      <c r="F235" s="349" t="s">
        <v>19</v>
      </c>
      <c r="G235" s="170"/>
      <c r="H235" s="350"/>
      <c r="I235" s="215" t="s">
        <v>346</v>
      </c>
      <c r="J235" s="170">
        <v>10</v>
      </c>
      <c r="K235" s="170">
        <v>6</v>
      </c>
      <c r="L235" s="352">
        <v>548028.74</v>
      </c>
      <c r="M235" s="150">
        <v>44727</v>
      </c>
      <c r="N235" s="150">
        <v>44809</v>
      </c>
      <c r="O235" s="150">
        <v>45196</v>
      </c>
      <c r="P235" s="81">
        <v>0.55</v>
      </c>
      <c r="Q235" s="347">
        <v>270951.47</v>
      </c>
      <c r="R235" s="170">
        <v>10</v>
      </c>
    </row>
    <row r="236" spans="1:18" s="241" customFormat="1" ht="39.75" customHeight="1">
      <c r="A236" s="617" t="s">
        <v>347</v>
      </c>
      <c r="B236" s="298" t="s">
        <v>561</v>
      </c>
      <c r="C236" s="628" t="s">
        <v>348</v>
      </c>
      <c r="D236" s="570" t="s">
        <v>565</v>
      </c>
      <c r="E236" s="623"/>
      <c r="F236" s="353"/>
      <c r="G236" s="298" t="s">
        <v>19</v>
      </c>
      <c r="H236" s="354"/>
      <c r="I236" s="171" t="s">
        <v>349</v>
      </c>
      <c r="J236" s="170">
        <v>80</v>
      </c>
      <c r="K236" s="170">
        <v>8</v>
      </c>
      <c r="L236" s="352">
        <v>537000</v>
      </c>
      <c r="M236" s="150">
        <v>44768</v>
      </c>
      <c r="N236" s="150">
        <v>44830</v>
      </c>
      <c r="O236" s="150">
        <v>45241</v>
      </c>
      <c r="P236" s="81">
        <v>0.13</v>
      </c>
      <c r="Q236" s="347">
        <v>107400</v>
      </c>
      <c r="R236" s="170">
        <v>10</v>
      </c>
    </row>
    <row r="237" spans="1:18" s="241" customFormat="1" ht="27" customHeight="1">
      <c r="A237" s="355">
        <v>9227823071</v>
      </c>
      <c r="B237" s="991" t="s">
        <v>627</v>
      </c>
      <c r="C237" s="628" t="s">
        <v>350</v>
      </c>
      <c r="D237" s="710" t="s">
        <v>617</v>
      </c>
      <c r="E237" s="356"/>
      <c r="F237" s="357" t="s">
        <v>19</v>
      </c>
      <c r="G237" s="358"/>
      <c r="H237" s="359"/>
      <c r="I237" s="360" t="s">
        <v>351</v>
      </c>
      <c r="J237" s="916">
        <v>10</v>
      </c>
      <c r="K237" s="916">
        <v>4</v>
      </c>
      <c r="L237" s="352">
        <v>1452037.28</v>
      </c>
      <c r="M237" s="918">
        <v>44797</v>
      </c>
      <c r="N237" s="150">
        <v>44834</v>
      </c>
      <c r="O237" s="150">
        <v>45198</v>
      </c>
      <c r="P237" s="81">
        <v>0.48</v>
      </c>
      <c r="Q237" s="347">
        <v>300123.42</v>
      </c>
      <c r="R237" s="170"/>
    </row>
    <row r="238" spans="1:18" s="241" customFormat="1" ht="27" customHeight="1">
      <c r="A238" s="361">
        <v>9227865319</v>
      </c>
      <c r="B238" s="991"/>
      <c r="C238" s="626" t="s">
        <v>352</v>
      </c>
      <c r="D238" s="710"/>
      <c r="E238" s="362"/>
      <c r="F238" s="348" t="s">
        <v>19</v>
      </c>
      <c r="G238" s="363"/>
      <c r="H238" s="364"/>
      <c r="I238" s="365" t="s">
        <v>353</v>
      </c>
      <c r="J238" s="917"/>
      <c r="K238" s="917"/>
      <c r="L238" s="352">
        <v>1386111.29</v>
      </c>
      <c r="M238" s="918"/>
      <c r="N238" s="150">
        <v>44834</v>
      </c>
      <c r="O238" s="150">
        <v>45198</v>
      </c>
      <c r="P238" s="81">
        <v>0.65</v>
      </c>
      <c r="Q238" s="347">
        <v>749029.33</v>
      </c>
      <c r="R238" s="170">
        <v>10</v>
      </c>
    </row>
    <row r="239" spans="1:18" s="241" customFormat="1" ht="27" customHeight="1">
      <c r="A239" s="366" t="s">
        <v>354</v>
      </c>
      <c r="B239" s="680" t="s">
        <v>566</v>
      </c>
      <c r="C239" s="565" t="s">
        <v>355</v>
      </c>
      <c r="D239" s="682" t="s">
        <v>567</v>
      </c>
      <c r="E239" s="367"/>
      <c r="F239" s="67" t="s">
        <v>19</v>
      </c>
      <c r="G239" s="368"/>
      <c r="H239" s="369"/>
      <c r="I239" s="370" t="s">
        <v>356</v>
      </c>
      <c r="J239" s="916">
        <v>10</v>
      </c>
      <c r="K239" s="916">
        <v>5</v>
      </c>
      <c r="L239" s="352">
        <v>1471726.56</v>
      </c>
      <c r="M239" s="918" t="s">
        <v>357</v>
      </c>
      <c r="N239" s="150">
        <v>44860</v>
      </c>
      <c r="O239" s="150">
        <v>45224</v>
      </c>
      <c r="P239" s="81">
        <v>0.62</v>
      </c>
      <c r="Q239" s="347">
        <v>830883.38</v>
      </c>
      <c r="R239" s="170">
        <v>10</v>
      </c>
    </row>
    <row r="240" spans="1:18" s="241" customFormat="1" ht="34.5" customHeight="1">
      <c r="A240" s="355" t="s">
        <v>358</v>
      </c>
      <c r="B240" s="681"/>
      <c r="C240" s="565" t="s">
        <v>359</v>
      </c>
      <c r="D240" s="683"/>
      <c r="E240" s="356"/>
      <c r="F240" s="357" t="s">
        <v>19</v>
      </c>
      <c r="G240" s="358"/>
      <c r="H240" s="359"/>
      <c r="I240" s="360" t="s">
        <v>360</v>
      </c>
      <c r="J240" s="917"/>
      <c r="K240" s="917"/>
      <c r="L240" s="352">
        <v>1013786.53</v>
      </c>
      <c r="M240" s="918"/>
      <c r="N240" s="150">
        <v>44859</v>
      </c>
      <c r="O240" s="150">
        <v>45223</v>
      </c>
      <c r="P240" s="81">
        <v>0.61</v>
      </c>
      <c r="Q240" s="347">
        <v>304135.96</v>
      </c>
      <c r="R240" s="170">
        <v>10</v>
      </c>
    </row>
    <row r="241" spans="1:18" s="241" customFormat="1" ht="36.75" customHeight="1">
      <c r="A241" s="355" t="s">
        <v>361</v>
      </c>
      <c r="B241" s="680" t="s">
        <v>568</v>
      </c>
      <c r="C241" s="565" t="s">
        <v>362</v>
      </c>
      <c r="D241" s="682" t="s">
        <v>569</v>
      </c>
      <c r="E241" s="356"/>
      <c r="F241" s="357" t="s">
        <v>19</v>
      </c>
      <c r="G241" s="358"/>
      <c r="H241" s="359"/>
      <c r="I241" s="360" t="s">
        <v>363</v>
      </c>
      <c r="J241" s="919">
        <v>10</v>
      </c>
      <c r="K241" s="919">
        <v>9</v>
      </c>
      <c r="L241" s="351">
        <v>2603015.95</v>
      </c>
      <c r="M241" s="920">
        <v>44812</v>
      </c>
      <c r="N241" s="99">
        <v>44869</v>
      </c>
      <c r="O241" s="99">
        <v>45233</v>
      </c>
      <c r="P241" s="63">
        <v>0.4</v>
      </c>
      <c r="Q241" s="371">
        <v>1458191.63</v>
      </c>
      <c r="R241" s="12">
        <v>10</v>
      </c>
    </row>
    <row r="242" spans="1:18" s="241" customFormat="1" ht="41.25" customHeight="1">
      <c r="A242" s="372" t="s">
        <v>364</v>
      </c>
      <c r="B242" s="681"/>
      <c r="C242" s="565" t="s">
        <v>365</v>
      </c>
      <c r="D242" s="683"/>
      <c r="E242" s="373"/>
      <c r="F242" s="374" t="s">
        <v>19</v>
      </c>
      <c r="G242" s="375"/>
      <c r="H242" s="376"/>
      <c r="I242" s="377" t="s">
        <v>366</v>
      </c>
      <c r="J242" s="917"/>
      <c r="K242" s="917"/>
      <c r="L242" s="352" t="s">
        <v>367</v>
      </c>
      <c r="M242" s="917"/>
      <c r="N242" s="150">
        <v>44868</v>
      </c>
      <c r="O242" s="150">
        <v>45232</v>
      </c>
      <c r="P242" s="81">
        <v>0.3</v>
      </c>
      <c r="Q242" s="347">
        <v>631576</v>
      </c>
      <c r="R242" s="170">
        <v>10</v>
      </c>
    </row>
    <row r="243" spans="1:18" s="241" customFormat="1" ht="36" customHeight="1">
      <c r="A243" s="618" t="s">
        <v>368</v>
      </c>
      <c r="B243" s="680" t="s">
        <v>570</v>
      </c>
      <c r="C243" s="627" t="s">
        <v>369</v>
      </c>
      <c r="D243" s="682" t="s">
        <v>571</v>
      </c>
      <c r="E243" s="624"/>
      <c r="F243" s="12" t="s">
        <v>19</v>
      </c>
      <c r="G243" s="378"/>
      <c r="H243" s="379"/>
      <c r="I243" s="380" t="s">
        <v>370</v>
      </c>
      <c r="J243" s="916">
        <v>10</v>
      </c>
      <c r="K243" s="916">
        <v>2</v>
      </c>
      <c r="L243" s="352">
        <v>880313</v>
      </c>
      <c r="M243" s="918">
        <v>44832</v>
      </c>
      <c r="N243" s="150">
        <v>44924</v>
      </c>
      <c r="O243" s="150">
        <v>45288</v>
      </c>
      <c r="P243" s="81">
        <v>0.6</v>
      </c>
      <c r="Q243" s="347">
        <v>538640.3</v>
      </c>
      <c r="R243" s="170">
        <v>10</v>
      </c>
    </row>
    <row r="244" spans="1:18" s="241" customFormat="1" ht="46.5" customHeight="1">
      <c r="A244" s="619" t="s">
        <v>371</v>
      </c>
      <c r="B244" s="684"/>
      <c r="C244" s="627" t="s">
        <v>372</v>
      </c>
      <c r="D244" s="685"/>
      <c r="E244" s="622"/>
      <c r="F244" s="170" t="s">
        <v>19</v>
      </c>
      <c r="G244" s="382"/>
      <c r="H244" s="350"/>
      <c r="I244" s="383" t="s">
        <v>373</v>
      </c>
      <c r="J244" s="916"/>
      <c r="K244" s="916"/>
      <c r="L244" s="352">
        <v>944813.56</v>
      </c>
      <c r="M244" s="917"/>
      <c r="N244" s="150">
        <v>44925</v>
      </c>
      <c r="O244" s="150">
        <v>45289</v>
      </c>
      <c r="P244" s="81">
        <v>0.35</v>
      </c>
      <c r="Q244" s="347"/>
      <c r="R244" s="170"/>
    </row>
    <row r="245" spans="1:18" s="241" customFormat="1" ht="39" customHeight="1">
      <c r="A245" s="620" t="s">
        <v>374</v>
      </c>
      <c r="B245" s="681"/>
      <c r="C245" s="627" t="s">
        <v>375</v>
      </c>
      <c r="D245" s="683"/>
      <c r="E245" s="623"/>
      <c r="F245" s="298" t="s">
        <v>19</v>
      </c>
      <c r="G245" s="384"/>
      <c r="H245" s="354"/>
      <c r="I245" s="171" t="s">
        <v>360</v>
      </c>
      <c r="J245" s="298">
        <v>15</v>
      </c>
      <c r="K245" s="298">
        <v>6</v>
      </c>
      <c r="L245" s="385">
        <v>926200.26</v>
      </c>
      <c r="M245" s="386">
        <v>44894</v>
      </c>
      <c r="N245" s="386">
        <v>44936</v>
      </c>
      <c r="O245" s="386">
        <v>45300</v>
      </c>
      <c r="P245" s="387">
        <v>0.29</v>
      </c>
      <c r="Q245" s="388">
        <v>277860.08</v>
      </c>
      <c r="R245" s="298">
        <v>10</v>
      </c>
    </row>
    <row r="246" spans="1:18" s="241" customFormat="1" ht="57" customHeight="1">
      <c r="A246" s="616" t="s">
        <v>376</v>
      </c>
      <c r="B246" s="12" t="s">
        <v>628</v>
      </c>
      <c r="C246" s="992" t="s">
        <v>503</v>
      </c>
      <c r="D246" s="90" t="s">
        <v>629</v>
      </c>
      <c r="E246" s="625"/>
      <c r="F246" s="382"/>
      <c r="G246" s="170" t="s">
        <v>19</v>
      </c>
      <c r="H246" s="350"/>
      <c r="I246" s="381" t="s">
        <v>377</v>
      </c>
      <c r="J246" s="170">
        <v>15</v>
      </c>
      <c r="K246" s="170">
        <v>1</v>
      </c>
      <c r="L246" s="352">
        <v>645066.1</v>
      </c>
      <c r="M246" s="150">
        <v>44908</v>
      </c>
      <c r="N246" s="150">
        <v>45002</v>
      </c>
      <c r="O246" s="150">
        <v>45366</v>
      </c>
      <c r="P246" s="389">
        <v>0.003</v>
      </c>
      <c r="Q246" s="347"/>
      <c r="R246" s="170">
        <v>4</v>
      </c>
    </row>
    <row r="247" spans="1:122" ht="19.5" customHeight="1" thickBot="1">
      <c r="A247" s="927" t="s">
        <v>378</v>
      </c>
      <c r="B247" s="927"/>
      <c r="C247" s="927"/>
      <c r="D247" s="927"/>
      <c r="E247" s="927"/>
      <c r="F247" s="927"/>
      <c r="G247" s="927"/>
      <c r="H247" s="927"/>
      <c r="I247" s="927"/>
      <c r="J247" s="927"/>
      <c r="K247" s="927"/>
      <c r="L247" s="390">
        <f>SUM(L233:L246)</f>
        <v>13530059.17</v>
      </c>
      <c r="M247" s="391"/>
      <c r="N247" s="392"/>
      <c r="O247" s="391"/>
      <c r="P247" s="392"/>
      <c r="Q247" s="392"/>
      <c r="R247" s="392"/>
      <c r="S247" s="393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</row>
    <row r="248" spans="3:122" ht="12.75" customHeight="1">
      <c r="C248" s="394"/>
      <c r="D248" s="394"/>
      <c r="E248" s="394"/>
      <c r="F248" s="394"/>
      <c r="G248" s="394"/>
      <c r="H248" s="394"/>
      <c r="I248" s="395"/>
      <c r="J248" s="395"/>
      <c r="K248" s="395"/>
      <c r="L248" s="396"/>
      <c r="M248" s="392"/>
      <c r="N248" s="392"/>
      <c r="O248" s="928"/>
      <c r="P248" s="928"/>
      <c r="Q248" s="928"/>
      <c r="R248" s="92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</row>
    <row r="249" spans="1:122" ht="13.5" customHeight="1">
      <c r="A249" s="46" t="s">
        <v>32</v>
      </c>
      <c r="B249" s="46"/>
      <c r="C249" s="46"/>
      <c r="D249" s="46"/>
      <c r="E249" s="46"/>
      <c r="F249" s="46"/>
      <c r="G249" s="46"/>
      <c r="H249" s="46"/>
      <c r="I249" s="395"/>
      <c r="J249" s="395"/>
      <c r="K249" s="395"/>
      <c r="L249" s="397"/>
      <c r="M249" s="391"/>
      <c r="N249" s="392"/>
      <c r="O249" s="929"/>
      <c r="P249" s="929"/>
      <c r="Q249" s="929"/>
      <c r="R249" s="92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</row>
    <row r="250" spans="1:122" ht="8.25" customHeight="1">
      <c r="A250" s="310"/>
      <c r="B250" s="310"/>
      <c r="C250" s="310"/>
      <c r="D250" s="310"/>
      <c r="E250" s="310"/>
      <c r="F250" s="310"/>
      <c r="G250" s="310"/>
      <c r="H250" s="310"/>
      <c r="J250" s="930"/>
      <c r="K250" s="930"/>
      <c r="L250" s="930"/>
      <c r="M250" s="930"/>
      <c r="N250" s="930"/>
      <c r="O250" s="930"/>
      <c r="P250" s="930"/>
      <c r="Q250" s="930"/>
      <c r="R250" s="93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</row>
    <row r="251" spans="1:122" ht="12" customHeight="1">
      <c r="A251" s="270" t="s">
        <v>379</v>
      </c>
      <c r="B251" s="270"/>
      <c r="C251" s="233" t="s">
        <v>380</v>
      </c>
      <c r="D251" s="233"/>
      <c r="E251" s="310"/>
      <c r="F251" s="310"/>
      <c r="G251" s="310"/>
      <c r="H251" s="310"/>
      <c r="J251" s="181"/>
      <c r="K251" s="181"/>
      <c r="L251" s="921"/>
      <c r="M251" s="922"/>
      <c r="N251" s="921"/>
      <c r="O251" s="921"/>
      <c r="P251" s="181"/>
      <c r="Q251" s="181"/>
      <c r="R251" s="18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</row>
    <row r="252" spans="1:122" ht="12" customHeight="1">
      <c r="A252" s="233" t="s">
        <v>21</v>
      </c>
      <c r="B252" s="233"/>
      <c r="C252" s="233"/>
      <c r="D252" s="233"/>
      <c r="E252" s="398"/>
      <c r="F252" s="398"/>
      <c r="G252" s="398"/>
      <c r="H252" s="398"/>
      <c r="J252" s="399"/>
      <c r="K252" s="399"/>
      <c r="L252" s="400"/>
      <c r="P252" s="399"/>
      <c r="Q252" s="399"/>
      <c r="R252" s="399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</row>
    <row r="253" spans="1:122" ht="12" customHeight="1">
      <c r="A253" s="233" t="s">
        <v>22</v>
      </c>
      <c r="B253" s="233"/>
      <c r="C253" s="398"/>
      <c r="D253" s="398"/>
      <c r="E253" s="398"/>
      <c r="F253" s="398"/>
      <c r="G253" s="398"/>
      <c r="H253" s="398"/>
      <c r="I253" s="29"/>
      <c r="J253" s="29"/>
      <c r="K253" s="29"/>
      <c r="L253" s="29"/>
      <c r="M253" s="923"/>
      <c r="N253" s="923"/>
      <c r="O253" s="923"/>
      <c r="P253" s="924"/>
      <c r="Q253" s="29"/>
      <c r="R253" s="29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</row>
    <row r="254" spans="1:122" ht="13.5" customHeight="1">
      <c r="A254" s="233" t="s">
        <v>218</v>
      </c>
      <c r="B254" s="233"/>
      <c r="C254" s="398"/>
      <c r="D254" s="398"/>
      <c r="E254" s="398"/>
      <c r="F254" s="398"/>
      <c r="G254" s="398"/>
      <c r="H254" s="398"/>
      <c r="I254" s="29"/>
      <c r="J254" s="29"/>
      <c r="K254" s="29"/>
      <c r="L254" s="401"/>
      <c r="M254" s="925"/>
      <c r="N254" s="925"/>
      <c r="O254" s="925"/>
      <c r="P254" s="924"/>
      <c r="Q254" s="29"/>
      <c r="R254" s="29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</row>
    <row r="255" spans="1:122" ht="12" customHeight="1">
      <c r="A255" s="233" t="s">
        <v>24</v>
      </c>
      <c r="B255" s="233"/>
      <c r="C255" s="398"/>
      <c r="D255" s="398"/>
      <c r="E255" s="398"/>
      <c r="F255" s="398"/>
      <c r="G255" s="398"/>
      <c r="H255" s="398"/>
      <c r="I255" s="29"/>
      <c r="J255" s="29"/>
      <c r="K255" s="29"/>
      <c r="L255" s="29"/>
      <c r="M255" s="402"/>
      <c r="N255" s="29"/>
      <c r="O255" s="29"/>
      <c r="P255" s="29"/>
      <c r="Q255" s="29"/>
      <c r="R255" s="29"/>
      <c r="S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</row>
    <row r="256" spans="1:122" ht="12" customHeight="1">
      <c r="A256" s="233" t="s">
        <v>25</v>
      </c>
      <c r="B256" s="233"/>
      <c r="C256" s="398"/>
      <c r="D256" s="398"/>
      <c r="E256" s="398"/>
      <c r="F256" s="398"/>
      <c r="G256" s="398"/>
      <c r="H256" s="398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</row>
    <row r="257" spans="1:122" ht="12" customHeight="1">
      <c r="A257" s="233" t="s">
        <v>26</v>
      </c>
      <c r="B257" s="233"/>
      <c r="C257" s="398"/>
      <c r="D257" s="398"/>
      <c r="E257" s="398"/>
      <c r="F257" s="398"/>
      <c r="G257" s="398"/>
      <c r="H257" s="398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</row>
    <row r="258" spans="1:122" ht="12" customHeight="1">
      <c r="A258" s="233" t="s">
        <v>27</v>
      </c>
      <c r="B258" s="233"/>
      <c r="C258" s="398"/>
      <c r="D258" s="398"/>
      <c r="E258" s="398"/>
      <c r="F258" s="398"/>
      <c r="G258" s="398"/>
      <c r="H258" s="398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</row>
    <row r="259" spans="1:122" ht="12" customHeight="1">
      <c r="A259" s="231" t="s">
        <v>28</v>
      </c>
      <c r="B259" s="231"/>
      <c r="C259" s="403"/>
      <c r="D259" s="403"/>
      <c r="E259" s="403"/>
      <c r="F259" s="403"/>
      <c r="G259" s="403"/>
      <c r="H259" s="403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</row>
    <row r="260" spans="1:122" ht="12" customHeight="1">
      <c r="A260" s="231" t="s">
        <v>29</v>
      </c>
      <c r="B260" s="231"/>
      <c r="C260" s="403"/>
      <c r="D260" s="403"/>
      <c r="E260" s="403"/>
      <c r="F260" s="403"/>
      <c r="G260" s="403"/>
      <c r="H260" s="403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</row>
    <row r="261" spans="1:122" ht="12.75">
      <c r="A261" s="745" t="s">
        <v>381</v>
      </c>
      <c r="B261" s="745"/>
      <c r="C261" s="745"/>
      <c r="D261" s="745"/>
      <c r="E261" s="745"/>
      <c r="F261" s="745"/>
      <c r="G261" s="745"/>
      <c r="H261" s="745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</row>
    <row r="262" spans="1:9" s="404" customFormat="1" ht="9.75" customHeight="1">
      <c r="A262" s="926" t="s">
        <v>382</v>
      </c>
      <c r="B262" s="926"/>
      <c r="C262" s="926"/>
      <c r="D262" s="926"/>
      <c r="E262" s="926"/>
      <c r="F262" s="926"/>
      <c r="G262" s="926"/>
      <c r="H262" s="926"/>
      <c r="I262" s="926"/>
    </row>
    <row r="263" spans="19:122" ht="13.5" customHeight="1"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</row>
    <row r="264" spans="1:122" ht="12.75" customHeight="1">
      <c r="A264" s="405"/>
      <c r="B264" s="405"/>
      <c r="C264" s="405"/>
      <c r="D264" s="405"/>
      <c r="E264" s="405"/>
      <c r="F264" s="405"/>
      <c r="G264" s="405"/>
      <c r="H264" s="405"/>
      <c r="I264" s="406"/>
      <c r="J264" s="405"/>
      <c r="K264" s="405"/>
      <c r="L264" s="405"/>
      <c r="M264" s="405"/>
      <c r="N264" s="405"/>
      <c r="O264" s="405"/>
      <c r="P264" s="405"/>
      <c r="Q264" s="407"/>
      <c r="R264" s="405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</row>
    <row r="265" spans="1:122" ht="16.5" customHeight="1">
      <c r="A265" s="408"/>
      <c r="B265" s="408"/>
      <c r="C265" s="931" t="s">
        <v>383</v>
      </c>
      <c r="D265" s="931"/>
      <c r="E265" s="931"/>
      <c r="F265" s="931"/>
      <c r="G265" s="931"/>
      <c r="H265" s="931"/>
      <c r="I265" s="931"/>
      <c r="J265" s="931"/>
      <c r="K265" s="931"/>
      <c r="L265" s="931"/>
      <c r="M265" s="931"/>
      <c r="N265" s="931"/>
      <c r="O265" s="931"/>
      <c r="P265" s="931"/>
      <c r="Q265" s="931"/>
      <c r="R265" s="931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</row>
    <row r="266" spans="1:122" ht="12.75" customHeight="1">
      <c r="A266" s="408"/>
      <c r="B266" s="408"/>
      <c r="C266" s="180"/>
      <c r="D266" s="180"/>
      <c r="E266" s="180"/>
      <c r="F266" s="180"/>
      <c r="G266" s="180"/>
      <c r="H266" s="180"/>
      <c r="I266" s="408"/>
      <c r="J266" s="180"/>
      <c r="K266" s="180"/>
      <c r="L266" s="180"/>
      <c r="M266" s="180"/>
      <c r="N266" s="180"/>
      <c r="O266" s="180"/>
      <c r="P266" s="180"/>
      <c r="Q266" s="409"/>
      <c r="R266" s="180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</row>
    <row r="267" spans="1:122" ht="14.25" customHeight="1">
      <c r="A267" s="410"/>
      <c r="B267" s="410"/>
      <c r="C267" s="932" t="s">
        <v>384</v>
      </c>
      <c r="D267" s="932"/>
      <c r="E267" s="932"/>
      <c r="F267" s="932"/>
      <c r="G267" s="932"/>
      <c r="H267" s="932"/>
      <c r="I267" s="932"/>
      <c r="J267" s="932"/>
      <c r="K267" s="932"/>
      <c r="L267" s="932"/>
      <c r="M267" s="932"/>
      <c r="N267" s="932"/>
      <c r="O267" s="932"/>
      <c r="P267" s="932"/>
      <c r="Q267" s="932"/>
      <c r="R267" s="93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</row>
    <row r="268" spans="1:122" ht="12.75" customHeight="1">
      <c r="A268" s="410"/>
      <c r="B268" s="410"/>
      <c r="C268" s="410"/>
      <c r="D268" s="410"/>
      <c r="E268" s="410"/>
      <c r="F268" s="410"/>
      <c r="G268" s="410"/>
      <c r="H268" s="410"/>
      <c r="I268" s="411"/>
      <c r="J268" s="410"/>
      <c r="K268" s="410"/>
      <c r="L268" s="412"/>
      <c r="M268" s="410"/>
      <c r="N268" s="413"/>
      <c r="O268" s="410"/>
      <c r="P268" s="414"/>
      <c r="Q268" s="412"/>
      <c r="R268" s="410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</row>
    <row r="269" spans="1:18" s="415" customFormat="1" ht="12.75" customHeight="1">
      <c r="A269" s="933" t="s">
        <v>5</v>
      </c>
      <c r="B269" s="677" t="s">
        <v>504</v>
      </c>
      <c r="C269" s="677" t="s">
        <v>6</v>
      </c>
      <c r="D269" s="677" t="s">
        <v>505</v>
      </c>
      <c r="E269" s="934" t="s">
        <v>7</v>
      </c>
      <c r="F269" s="935"/>
      <c r="G269" s="935"/>
      <c r="H269" s="935"/>
      <c r="I269" s="935" t="s">
        <v>8</v>
      </c>
      <c r="J269" s="936" t="s">
        <v>9</v>
      </c>
      <c r="K269" s="936" t="s">
        <v>10</v>
      </c>
      <c r="L269" s="935" t="s">
        <v>0</v>
      </c>
      <c r="M269" s="935" t="s">
        <v>2</v>
      </c>
      <c r="N269" s="935" t="s">
        <v>11</v>
      </c>
      <c r="O269" s="935" t="s">
        <v>12</v>
      </c>
      <c r="P269" s="935" t="s">
        <v>1</v>
      </c>
      <c r="Q269" s="935" t="s">
        <v>13</v>
      </c>
      <c r="R269" s="935" t="s">
        <v>14</v>
      </c>
    </row>
    <row r="270" spans="1:18" s="415" customFormat="1" ht="41.25" customHeight="1">
      <c r="A270" s="933"/>
      <c r="B270" s="677"/>
      <c r="C270" s="677"/>
      <c r="D270" s="677"/>
      <c r="E270" s="632" t="s">
        <v>15</v>
      </c>
      <c r="F270" s="253" t="s">
        <v>16</v>
      </c>
      <c r="G270" s="253" t="s">
        <v>17</v>
      </c>
      <c r="H270" s="253" t="s">
        <v>18</v>
      </c>
      <c r="I270" s="935"/>
      <c r="J270" s="936"/>
      <c r="K270" s="936"/>
      <c r="L270" s="935"/>
      <c r="M270" s="935"/>
      <c r="N270" s="935"/>
      <c r="O270" s="935"/>
      <c r="P270" s="935"/>
      <c r="Q270" s="935"/>
      <c r="R270" s="935"/>
    </row>
    <row r="271" spans="1:18" s="418" customFormat="1" ht="30" customHeight="1">
      <c r="A271" s="940" t="s">
        <v>385</v>
      </c>
      <c r="B271" s="993" t="s">
        <v>630</v>
      </c>
      <c r="C271" s="633" t="s">
        <v>386</v>
      </c>
      <c r="D271" s="995" t="s">
        <v>632</v>
      </c>
      <c r="E271" s="416" t="s">
        <v>19</v>
      </c>
      <c r="F271" s="316"/>
      <c r="G271" s="316"/>
      <c r="H271" s="416"/>
      <c r="I271" s="742" t="s">
        <v>387</v>
      </c>
      <c r="J271" s="697">
        <v>94</v>
      </c>
      <c r="K271" s="697">
        <v>66</v>
      </c>
      <c r="L271" s="247">
        <v>207490</v>
      </c>
      <c r="M271" s="937">
        <v>44041</v>
      </c>
      <c r="N271" s="937">
        <v>44245</v>
      </c>
      <c r="O271" s="937">
        <v>44808</v>
      </c>
      <c r="P271" s="417">
        <v>0.9</v>
      </c>
      <c r="Q271" s="771">
        <v>185668.69</v>
      </c>
      <c r="R271" s="722">
        <v>3</v>
      </c>
    </row>
    <row r="272" spans="1:18" s="418" customFormat="1" ht="22.5" customHeight="1">
      <c r="A272" s="941"/>
      <c r="B272" s="994"/>
      <c r="C272" s="634" t="s">
        <v>388</v>
      </c>
      <c r="D272" s="829"/>
      <c r="E272" s="420"/>
      <c r="F272" s="91"/>
      <c r="G272" s="91"/>
      <c r="H272" s="420"/>
      <c r="I272" s="942"/>
      <c r="J272" s="942"/>
      <c r="K272" s="942"/>
      <c r="L272" s="92" t="s">
        <v>389</v>
      </c>
      <c r="M272" s="938"/>
      <c r="N272" s="938"/>
      <c r="O272" s="938"/>
      <c r="P272" s="417">
        <v>0.43</v>
      </c>
      <c r="Q272" s="738"/>
      <c r="R272" s="721"/>
    </row>
    <row r="273" spans="1:18" s="427" customFormat="1" ht="42" customHeight="1">
      <c r="A273" s="939">
        <v>8463545248</v>
      </c>
      <c r="B273" s="988" t="s">
        <v>631</v>
      </c>
      <c r="C273" s="633" t="s">
        <v>391</v>
      </c>
      <c r="D273" s="818" t="s">
        <v>633</v>
      </c>
      <c r="E273" s="424" t="s">
        <v>19</v>
      </c>
      <c r="F273" s="695"/>
      <c r="G273" s="695"/>
      <c r="H273" s="695"/>
      <c r="I273" s="944" t="s">
        <v>392</v>
      </c>
      <c r="J273" s="695">
        <v>116</v>
      </c>
      <c r="K273" s="695">
        <v>116</v>
      </c>
      <c r="L273" s="184">
        <v>353211</v>
      </c>
      <c r="M273" s="943">
        <v>44175</v>
      </c>
      <c r="N273" s="943">
        <v>44467</v>
      </c>
      <c r="O273" s="943">
        <v>45016</v>
      </c>
      <c r="P273" s="19">
        <v>0.65</v>
      </c>
      <c r="Q273" s="20">
        <v>150165.69</v>
      </c>
      <c r="R273" s="695">
        <v>3</v>
      </c>
    </row>
    <row r="274" spans="1:18" s="427" customFormat="1" ht="29.25" customHeight="1">
      <c r="A274" s="940"/>
      <c r="B274" s="994"/>
      <c r="C274" s="634" t="s">
        <v>390</v>
      </c>
      <c r="D274" s="829"/>
      <c r="E274" s="420"/>
      <c r="F274" s="697"/>
      <c r="G274" s="697"/>
      <c r="H274" s="697"/>
      <c r="I274" s="945"/>
      <c r="J274" s="697"/>
      <c r="K274" s="946"/>
      <c r="L274" s="251"/>
      <c r="M274" s="937"/>
      <c r="N274" s="937"/>
      <c r="O274" s="937"/>
      <c r="P274" s="78"/>
      <c r="Q274" s="92"/>
      <c r="R274" s="697"/>
    </row>
    <row r="275" spans="1:18" s="418" customFormat="1" ht="42" customHeight="1">
      <c r="A275" s="630" t="s">
        <v>393</v>
      </c>
      <c r="B275" s="608" t="s">
        <v>572</v>
      </c>
      <c r="C275" s="634" t="s">
        <v>394</v>
      </c>
      <c r="D275" s="634" t="s">
        <v>573</v>
      </c>
      <c r="E275" s="431"/>
      <c r="F275" s="45"/>
      <c r="G275" s="45" t="s">
        <v>19</v>
      </c>
      <c r="H275" s="45"/>
      <c r="I275" s="346" t="s">
        <v>395</v>
      </c>
      <c r="J275" s="45">
        <v>5</v>
      </c>
      <c r="K275" s="45">
        <v>4</v>
      </c>
      <c r="L275" s="44">
        <v>149311.56</v>
      </c>
      <c r="M275" s="421">
        <v>44669</v>
      </c>
      <c r="N275" s="421">
        <v>44739</v>
      </c>
      <c r="O275" s="421">
        <v>45130</v>
      </c>
      <c r="P275" s="19">
        <v>0.7</v>
      </c>
      <c r="Q275" s="44">
        <v>0</v>
      </c>
      <c r="R275" s="45">
        <v>3</v>
      </c>
    </row>
    <row r="276" spans="1:18" s="418" customFormat="1" ht="42" customHeight="1">
      <c r="A276" s="630">
        <v>9093759752</v>
      </c>
      <c r="B276" s="45" t="s">
        <v>574</v>
      </c>
      <c r="C276" s="564" t="s">
        <v>396</v>
      </c>
      <c r="D276" s="258" t="s">
        <v>575</v>
      </c>
      <c r="E276" s="431"/>
      <c r="F276" s="45"/>
      <c r="G276" s="45" t="s">
        <v>19</v>
      </c>
      <c r="H276" s="45"/>
      <c r="I276" s="346" t="s">
        <v>397</v>
      </c>
      <c r="J276" s="45">
        <v>7</v>
      </c>
      <c r="K276" s="45">
        <v>7</v>
      </c>
      <c r="L276" s="44">
        <v>298935.65</v>
      </c>
      <c r="M276" s="421">
        <v>44634</v>
      </c>
      <c r="N276" s="421">
        <v>44767</v>
      </c>
      <c r="O276" s="421">
        <v>45133</v>
      </c>
      <c r="P276" s="430">
        <v>0.75</v>
      </c>
      <c r="Q276" s="44">
        <v>99378.72</v>
      </c>
      <c r="R276" s="431">
        <v>3</v>
      </c>
    </row>
    <row r="277" spans="1:18" s="418" customFormat="1" ht="30" customHeight="1">
      <c r="A277" s="941" t="s">
        <v>399</v>
      </c>
      <c r="B277" s="668" t="s">
        <v>520</v>
      </c>
      <c r="C277" s="633" t="s">
        <v>400</v>
      </c>
      <c r="D277" s="669" t="s">
        <v>527</v>
      </c>
      <c r="E277" s="947"/>
      <c r="F277" s="34" t="s">
        <v>19</v>
      </c>
      <c r="G277" s="695"/>
      <c r="H277" s="428"/>
      <c r="I277" s="949" t="s">
        <v>401</v>
      </c>
      <c r="J277" s="950">
        <v>50</v>
      </c>
      <c r="K277" s="950">
        <v>16</v>
      </c>
      <c r="L277" s="293">
        <v>222342.4</v>
      </c>
      <c r="M277" s="938">
        <v>44687</v>
      </c>
      <c r="N277" s="938">
        <v>44783</v>
      </c>
      <c r="O277" s="938">
        <v>44926</v>
      </c>
      <c r="P277" s="432">
        <v>0.9</v>
      </c>
      <c r="Q277" s="20">
        <v>81883.06</v>
      </c>
      <c r="R277" s="950"/>
    </row>
    <row r="278" spans="1:18" s="418" customFormat="1" ht="21.75" customHeight="1">
      <c r="A278" s="941"/>
      <c r="B278" s="661"/>
      <c r="C278" s="634" t="s">
        <v>398</v>
      </c>
      <c r="D278" s="670"/>
      <c r="E278" s="948"/>
      <c r="F278" s="91"/>
      <c r="G278" s="697"/>
      <c r="H278" s="429" t="s">
        <v>19</v>
      </c>
      <c r="I278" s="949"/>
      <c r="J278" s="950"/>
      <c r="K278" s="950"/>
      <c r="L278" s="293">
        <v>48013.39</v>
      </c>
      <c r="M278" s="938"/>
      <c r="N278" s="938"/>
      <c r="O278" s="938"/>
      <c r="P278" s="433">
        <v>0.5</v>
      </c>
      <c r="Q278" s="92">
        <v>0</v>
      </c>
      <c r="R278" s="950"/>
    </row>
    <row r="279" spans="1:18" s="418" customFormat="1" ht="30" customHeight="1">
      <c r="A279" s="941">
        <v>9071783029</v>
      </c>
      <c r="B279" s="661"/>
      <c r="C279" s="633" t="s">
        <v>402</v>
      </c>
      <c r="D279" s="670"/>
      <c r="E279" s="947"/>
      <c r="F279" s="34" t="s">
        <v>19</v>
      </c>
      <c r="G279" s="695"/>
      <c r="H279" s="34"/>
      <c r="I279" s="949" t="s">
        <v>403</v>
      </c>
      <c r="J279" s="950">
        <v>50</v>
      </c>
      <c r="K279" s="950">
        <v>16</v>
      </c>
      <c r="L279" s="184">
        <v>147275</v>
      </c>
      <c r="M279" s="938">
        <v>44687</v>
      </c>
      <c r="N279" s="938">
        <v>44760</v>
      </c>
      <c r="O279" s="938">
        <v>45049</v>
      </c>
      <c r="P279" s="19">
        <v>1</v>
      </c>
      <c r="Q279" s="738">
        <v>116781.5</v>
      </c>
      <c r="R279" s="950"/>
    </row>
    <row r="280" spans="1:18" s="418" customFormat="1" ht="21.75" customHeight="1">
      <c r="A280" s="941"/>
      <c r="B280" s="661"/>
      <c r="C280" s="634" t="s">
        <v>398</v>
      </c>
      <c r="D280" s="670"/>
      <c r="E280" s="948"/>
      <c r="F280" s="91"/>
      <c r="G280" s="697"/>
      <c r="H280" s="419" t="s">
        <v>19</v>
      </c>
      <c r="I280" s="949"/>
      <c r="J280" s="950"/>
      <c r="K280" s="950"/>
      <c r="L280" s="251" t="s">
        <v>404</v>
      </c>
      <c r="M280" s="938"/>
      <c r="N280" s="938"/>
      <c r="O280" s="938"/>
      <c r="P280" s="78">
        <v>1</v>
      </c>
      <c r="Q280" s="739"/>
      <c r="R280" s="950"/>
    </row>
    <row r="281" spans="1:18" s="418" customFormat="1" ht="21.75" customHeight="1">
      <c r="A281" s="939" t="s">
        <v>405</v>
      </c>
      <c r="B281" s="661"/>
      <c r="C281" s="633" t="s">
        <v>406</v>
      </c>
      <c r="D281" s="670"/>
      <c r="E281" s="947"/>
      <c r="F281" s="34" t="s">
        <v>19</v>
      </c>
      <c r="G281" s="695"/>
      <c r="H281" s="34"/>
      <c r="I281" s="944" t="s">
        <v>407</v>
      </c>
      <c r="J281" s="695">
        <v>50</v>
      </c>
      <c r="K281" s="695">
        <v>16</v>
      </c>
      <c r="L281" s="184">
        <v>238086.4</v>
      </c>
      <c r="M281" s="943">
        <v>44687</v>
      </c>
      <c r="N281" s="943">
        <v>44749</v>
      </c>
      <c r="O281" s="943">
        <v>44926</v>
      </c>
      <c r="P281" s="19">
        <v>0.97</v>
      </c>
      <c r="Q281" s="20">
        <v>148366.58</v>
      </c>
      <c r="R281" s="695">
        <v>10</v>
      </c>
    </row>
    <row r="282" spans="1:18" s="418" customFormat="1" ht="34.5" customHeight="1">
      <c r="A282" s="940"/>
      <c r="B282" s="661"/>
      <c r="C282" s="634" t="s">
        <v>398</v>
      </c>
      <c r="D282" s="670"/>
      <c r="E282" s="948"/>
      <c r="F282" s="91"/>
      <c r="G282" s="697"/>
      <c r="H282" s="419" t="s">
        <v>19</v>
      </c>
      <c r="I282" s="945"/>
      <c r="J282" s="697"/>
      <c r="K282" s="697"/>
      <c r="L282" s="251">
        <v>48013.39</v>
      </c>
      <c r="M282" s="937"/>
      <c r="N282" s="937"/>
      <c r="O282" s="937"/>
      <c r="P282" s="78">
        <v>0</v>
      </c>
      <c r="Q282" s="92">
        <v>0</v>
      </c>
      <c r="R282" s="697"/>
    </row>
    <row r="283" spans="1:18" s="418" customFormat="1" ht="33.75" customHeight="1">
      <c r="A283" s="939" t="s">
        <v>408</v>
      </c>
      <c r="B283" s="661"/>
      <c r="C283" s="634" t="s">
        <v>409</v>
      </c>
      <c r="D283" s="670"/>
      <c r="E283" s="424"/>
      <c r="F283" s="34" t="s">
        <v>19</v>
      </c>
      <c r="G283" s="34"/>
      <c r="H283" s="424"/>
      <c r="I283" s="944" t="s">
        <v>410</v>
      </c>
      <c r="J283" s="695">
        <v>50</v>
      </c>
      <c r="K283" s="695">
        <v>16</v>
      </c>
      <c r="L283" s="184">
        <v>245024</v>
      </c>
      <c r="M283" s="943">
        <v>44687</v>
      </c>
      <c r="N283" s="943">
        <v>44742</v>
      </c>
      <c r="O283" s="943">
        <v>44926</v>
      </c>
      <c r="P283" s="19">
        <v>0.75</v>
      </c>
      <c r="Q283" s="20">
        <v>93377.74</v>
      </c>
      <c r="R283" s="950">
        <v>10</v>
      </c>
    </row>
    <row r="284" spans="1:18" s="418" customFormat="1" ht="22.5">
      <c r="A284" s="940"/>
      <c r="B284" s="662"/>
      <c r="C284" s="634" t="s">
        <v>398</v>
      </c>
      <c r="D284" s="671"/>
      <c r="E284" s="420"/>
      <c r="F284" s="91"/>
      <c r="G284" s="91"/>
      <c r="H284" s="420" t="s">
        <v>19</v>
      </c>
      <c r="I284" s="945"/>
      <c r="J284" s="697"/>
      <c r="K284" s="697"/>
      <c r="L284" s="251">
        <v>48013.39</v>
      </c>
      <c r="M284" s="937"/>
      <c r="N284" s="937"/>
      <c r="O284" s="937"/>
      <c r="P284" s="78">
        <v>0</v>
      </c>
      <c r="Q284" s="92">
        <v>0</v>
      </c>
      <c r="R284" s="950"/>
    </row>
    <row r="285" spans="1:18" s="418" customFormat="1" ht="42" customHeight="1">
      <c r="A285" s="631" t="s">
        <v>411</v>
      </c>
      <c r="B285" s="34" t="s">
        <v>576</v>
      </c>
      <c r="C285" s="635" t="s">
        <v>412</v>
      </c>
      <c r="D285" s="423" t="s">
        <v>577</v>
      </c>
      <c r="E285" s="431"/>
      <c r="F285" s="45" t="s">
        <v>19</v>
      </c>
      <c r="G285" s="45"/>
      <c r="H285" s="45"/>
      <c r="I285" s="346" t="s">
        <v>413</v>
      </c>
      <c r="J285" s="45">
        <v>10</v>
      </c>
      <c r="K285" s="45">
        <v>7</v>
      </c>
      <c r="L285" s="44">
        <v>680675</v>
      </c>
      <c r="M285" s="421">
        <v>44771</v>
      </c>
      <c r="N285" s="421">
        <v>44816</v>
      </c>
      <c r="O285" s="421">
        <v>45115</v>
      </c>
      <c r="P285" s="430">
        <v>0.8</v>
      </c>
      <c r="Q285" s="44">
        <f>205902.06+169636.07</f>
        <v>375538.13</v>
      </c>
      <c r="R285" s="45">
        <v>3</v>
      </c>
    </row>
    <row r="286" spans="1:18" s="418" customFormat="1" ht="42" customHeight="1">
      <c r="A286" s="608" t="s">
        <v>414</v>
      </c>
      <c r="B286" s="658" t="s">
        <v>578</v>
      </c>
      <c r="C286" s="634" t="s">
        <v>415</v>
      </c>
      <c r="D286" s="659" t="s">
        <v>577</v>
      </c>
      <c r="E286" s="431"/>
      <c r="F286" s="45" t="s">
        <v>19</v>
      </c>
      <c r="G286" s="45"/>
      <c r="H286" s="45"/>
      <c r="I286" s="346" t="s">
        <v>416</v>
      </c>
      <c r="J286" s="45">
        <v>205</v>
      </c>
      <c r="K286" s="45">
        <v>4</v>
      </c>
      <c r="L286" s="44">
        <v>1118374.8</v>
      </c>
      <c r="M286" s="421">
        <v>44771</v>
      </c>
      <c r="N286" s="421">
        <v>44831</v>
      </c>
      <c r="O286" s="421">
        <f>N286+480</f>
        <v>45311</v>
      </c>
      <c r="P286" s="430">
        <v>0.4</v>
      </c>
      <c r="Q286" s="44">
        <v>335512.44</v>
      </c>
      <c r="R286" s="45"/>
    </row>
    <row r="287" spans="1:18" s="418" customFormat="1" ht="42" customHeight="1">
      <c r="A287" s="608" t="s">
        <v>417</v>
      </c>
      <c r="B287" s="658"/>
      <c r="C287" s="634" t="s">
        <v>418</v>
      </c>
      <c r="D287" s="659"/>
      <c r="E287" s="431"/>
      <c r="F287" s="45" t="s">
        <v>19</v>
      </c>
      <c r="G287" s="45"/>
      <c r="H287" s="45"/>
      <c r="I287" s="346" t="s">
        <v>419</v>
      </c>
      <c r="J287" s="45">
        <v>205</v>
      </c>
      <c r="K287" s="45">
        <v>4</v>
      </c>
      <c r="L287" s="44">
        <v>971202.4</v>
      </c>
      <c r="M287" s="421">
        <v>44771</v>
      </c>
      <c r="N287" s="421">
        <v>44855</v>
      </c>
      <c r="O287" s="421">
        <v>45334</v>
      </c>
      <c r="P287" s="430">
        <v>0.12</v>
      </c>
      <c r="Q287" s="44">
        <v>0</v>
      </c>
      <c r="R287" s="45"/>
    </row>
    <row r="288" spans="1:18" s="418" customFormat="1" ht="42" customHeight="1">
      <c r="A288" s="629">
        <v>8952097026</v>
      </c>
      <c r="B288" s="660" t="s">
        <v>579</v>
      </c>
      <c r="C288" s="636" t="s">
        <v>420</v>
      </c>
      <c r="D288" s="663" t="s">
        <v>580</v>
      </c>
      <c r="E288" s="431"/>
      <c r="F288" s="45" t="s">
        <v>19</v>
      </c>
      <c r="G288" s="45"/>
      <c r="H288" s="45"/>
      <c r="I288" s="346" t="s">
        <v>421</v>
      </c>
      <c r="J288" s="45">
        <v>271</v>
      </c>
      <c r="K288" s="45">
        <v>17</v>
      </c>
      <c r="L288" s="44">
        <v>313340.05</v>
      </c>
      <c r="M288" s="421">
        <v>44705</v>
      </c>
      <c r="N288" s="421">
        <v>44823</v>
      </c>
      <c r="O288" s="421">
        <v>45226</v>
      </c>
      <c r="P288" s="430">
        <v>0.29</v>
      </c>
      <c r="Q288" s="44">
        <v>29103.49</v>
      </c>
      <c r="R288" s="45"/>
    </row>
    <row r="289" spans="1:18" s="418" customFormat="1" ht="42" customHeight="1">
      <c r="A289" s="630">
        <v>8952068835</v>
      </c>
      <c r="B289" s="661"/>
      <c r="C289" s="634" t="s">
        <v>422</v>
      </c>
      <c r="D289" s="664"/>
      <c r="E289" s="431"/>
      <c r="F289" s="45" t="s">
        <v>19</v>
      </c>
      <c r="G289" s="45"/>
      <c r="H289" s="45"/>
      <c r="I289" s="258" t="s">
        <v>423</v>
      </c>
      <c r="J289" s="45">
        <v>271</v>
      </c>
      <c r="K289" s="45">
        <v>17</v>
      </c>
      <c r="L289" s="44">
        <v>790335</v>
      </c>
      <c r="M289" s="421">
        <v>44705</v>
      </c>
      <c r="N289" s="421">
        <v>44845</v>
      </c>
      <c r="O289" s="421">
        <v>45144</v>
      </c>
      <c r="P289" s="430">
        <v>0.8</v>
      </c>
      <c r="Q289" s="44">
        <v>336143.1</v>
      </c>
      <c r="R289" s="45"/>
    </row>
    <row r="290" spans="1:18" s="418" customFormat="1" ht="42" customHeight="1">
      <c r="A290" s="630" t="s">
        <v>424</v>
      </c>
      <c r="B290" s="661"/>
      <c r="C290" s="634" t="s">
        <v>425</v>
      </c>
      <c r="D290" s="664"/>
      <c r="E290" s="431"/>
      <c r="F290" s="45" t="s">
        <v>19</v>
      </c>
      <c r="G290" s="45"/>
      <c r="H290" s="45"/>
      <c r="I290" s="258" t="s">
        <v>426</v>
      </c>
      <c r="J290" s="45">
        <v>271</v>
      </c>
      <c r="K290" s="45">
        <v>17</v>
      </c>
      <c r="L290" s="44">
        <v>1096166.01</v>
      </c>
      <c r="M290" s="421">
        <v>44705</v>
      </c>
      <c r="N290" s="421">
        <v>45253</v>
      </c>
      <c r="O290" s="421">
        <v>45187</v>
      </c>
      <c r="P290" s="430">
        <v>0.52</v>
      </c>
      <c r="Q290" s="44">
        <v>0</v>
      </c>
      <c r="R290" s="45"/>
    </row>
    <row r="291" spans="1:18" s="418" customFormat="1" ht="42" customHeight="1">
      <c r="A291" s="174" t="s">
        <v>427</v>
      </c>
      <c r="B291" s="661"/>
      <c r="C291" s="634" t="s">
        <v>428</v>
      </c>
      <c r="D291" s="664"/>
      <c r="E291" s="431"/>
      <c r="F291" s="45" t="s">
        <v>19</v>
      </c>
      <c r="G291" s="45"/>
      <c r="H291" s="45"/>
      <c r="I291" s="258" t="s">
        <v>429</v>
      </c>
      <c r="J291" s="45">
        <v>271</v>
      </c>
      <c r="K291" s="45">
        <v>17</v>
      </c>
      <c r="L291" s="44">
        <v>723000.15</v>
      </c>
      <c r="M291" s="421">
        <v>44705</v>
      </c>
      <c r="N291" s="421">
        <v>44886</v>
      </c>
      <c r="O291" s="421">
        <v>45185</v>
      </c>
      <c r="P291" s="430">
        <v>0.32</v>
      </c>
      <c r="Q291" s="44">
        <f>306615.73+89715.69</f>
        <v>396331.42</v>
      </c>
      <c r="R291" s="45"/>
    </row>
    <row r="292" spans="1:18" s="418" customFormat="1" ht="42" customHeight="1">
      <c r="A292" s="174" t="s">
        <v>430</v>
      </c>
      <c r="B292" s="662"/>
      <c r="C292" s="634" t="s">
        <v>431</v>
      </c>
      <c r="D292" s="665"/>
      <c r="E292" s="431"/>
      <c r="F292" s="45" t="s">
        <v>19</v>
      </c>
      <c r="G292" s="45"/>
      <c r="H292" s="45"/>
      <c r="I292" s="258" t="s">
        <v>432</v>
      </c>
      <c r="J292" s="45">
        <v>271</v>
      </c>
      <c r="K292" s="45">
        <v>17</v>
      </c>
      <c r="L292" s="44">
        <v>972206.5</v>
      </c>
      <c r="M292" s="421">
        <v>44705</v>
      </c>
      <c r="N292" s="421">
        <v>44889</v>
      </c>
      <c r="O292" s="421">
        <v>45188</v>
      </c>
      <c r="P292" s="430">
        <v>0.2</v>
      </c>
      <c r="Q292" s="44">
        <v>0</v>
      </c>
      <c r="R292" s="45"/>
    </row>
    <row r="293" spans="1:122" ht="30" customHeight="1" thickBot="1">
      <c r="A293" s="952" t="s">
        <v>433</v>
      </c>
      <c r="B293" s="952"/>
      <c r="C293" s="952"/>
      <c r="D293" s="952"/>
      <c r="E293" s="952"/>
      <c r="F293" s="952"/>
      <c r="G293" s="952"/>
      <c r="H293" s="952"/>
      <c r="I293" s="952"/>
      <c r="J293" s="952"/>
      <c r="K293" s="952"/>
      <c r="L293" s="434">
        <f>SUM(L271:L292)</f>
        <v>8671016.09</v>
      </c>
      <c r="M293" s="435"/>
      <c r="N293" s="436"/>
      <c r="O293" s="435"/>
      <c r="P293" s="437"/>
      <c r="Q293" s="438"/>
      <c r="R293" s="439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</row>
    <row r="294" spans="1:122" ht="12.75" customHeight="1">
      <c r="A294" s="440"/>
      <c r="B294" s="440"/>
      <c r="C294" s="441"/>
      <c r="D294" s="441"/>
      <c r="E294" s="441"/>
      <c r="F294" s="441"/>
      <c r="G294" s="441"/>
      <c r="H294" s="441"/>
      <c r="I294" s="442"/>
      <c r="J294" s="441"/>
      <c r="K294" s="441"/>
      <c r="L294" s="443"/>
      <c r="M294" s="444"/>
      <c r="N294" s="445"/>
      <c r="O294" s="446"/>
      <c r="P294" s="447"/>
      <c r="Q294" s="448"/>
      <c r="R294" s="449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</row>
    <row r="295" spans="1:122" ht="15.75" customHeight="1">
      <c r="A295" s="450" t="s">
        <v>32</v>
      </c>
      <c r="B295" s="450"/>
      <c r="C295" s="451"/>
      <c r="D295" s="451"/>
      <c r="E295" s="450"/>
      <c r="F295" s="450"/>
      <c r="G295" s="450"/>
      <c r="H295" s="450"/>
      <c r="I295" s="452"/>
      <c r="J295" s="453"/>
      <c r="K295" s="453"/>
      <c r="L295" s="454"/>
      <c r="M295" s="455"/>
      <c r="N295" s="456"/>
      <c r="O295" s="457"/>
      <c r="P295" s="458"/>
      <c r="Q295" s="448"/>
      <c r="R295" s="449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</row>
    <row r="296" spans="1:122" ht="12" customHeight="1">
      <c r="A296" s="459"/>
      <c r="B296" s="459"/>
      <c r="C296" s="460"/>
      <c r="D296" s="460"/>
      <c r="E296" s="459"/>
      <c r="F296" s="459"/>
      <c r="G296" s="459"/>
      <c r="H296" s="459"/>
      <c r="I296" s="452"/>
      <c r="J296" s="453"/>
      <c r="K296" s="453"/>
      <c r="L296" s="461"/>
      <c r="M296" s="455"/>
      <c r="N296" s="456"/>
      <c r="O296" s="457"/>
      <c r="P296" s="458"/>
      <c r="Q296" s="462"/>
      <c r="R296" s="463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</row>
    <row r="297" spans="1:122" ht="12.75" customHeight="1">
      <c r="A297" s="25" t="s">
        <v>21</v>
      </c>
      <c r="B297" s="25"/>
      <c r="C297" s="26"/>
      <c r="D297" s="26"/>
      <c r="E297" s="460"/>
      <c r="F297" s="460"/>
      <c r="G297" s="460"/>
      <c r="H297" s="460"/>
      <c r="I297" s="464"/>
      <c r="J297" s="460"/>
      <c r="K297" s="460"/>
      <c r="L297" s="465"/>
      <c r="M297" s="466"/>
      <c r="N297" s="456"/>
      <c r="O297" s="457"/>
      <c r="P297" s="458"/>
      <c r="Q297" s="448"/>
      <c r="R297" s="466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</row>
    <row r="298" spans="1:122" ht="12" customHeight="1">
      <c r="A298" s="25" t="s">
        <v>22</v>
      </c>
      <c r="B298" s="25"/>
      <c r="C298" s="26"/>
      <c r="D298" s="26"/>
      <c r="E298" s="460"/>
      <c r="F298" s="460"/>
      <c r="G298" s="460"/>
      <c r="H298" s="460"/>
      <c r="I298" s="464"/>
      <c r="J298" s="460"/>
      <c r="K298" s="460"/>
      <c r="L298" s="467"/>
      <c r="M298" s="468"/>
      <c r="N298" s="456"/>
      <c r="O298" s="457"/>
      <c r="P298" s="458"/>
      <c r="Q298" s="469"/>
      <c r="R298" s="46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</row>
    <row r="299" spans="1:122" ht="12.75" customHeight="1">
      <c r="A299" s="25" t="s">
        <v>218</v>
      </c>
      <c r="B299" s="25"/>
      <c r="C299" s="26"/>
      <c r="D299" s="26"/>
      <c r="E299" s="460"/>
      <c r="F299" s="460"/>
      <c r="G299" s="460"/>
      <c r="H299" s="460"/>
      <c r="I299" s="464"/>
      <c r="J299" s="460"/>
      <c r="K299" s="460"/>
      <c r="L299" s="467"/>
      <c r="M299" s="468"/>
      <c r="N299" s="456"/>
      <c r="O299" s="457"/>
      <c r="P299" s="458"/>
      <c r="Q299" s="469"/>
      <c r="R299" s="468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</row>
    <row r="300" spans="1:122" ht="12" customHeight="1">
      <c r="A300" s="25" t="s">
        <v>24</v>
      </c>
      <c r="B300" s="25"/>
      <c r="C300" s="26"/>
      <c r="D300" s="26"/>
      <c r="E300" s="460"/>
      <c r="F300" s="460"/>
      <c r="G300" s="460"/>
      <c r="H300" s="460"/>
      <c r="I300" s="464"/>
      <c r="J300" s="460"/>
      <c r="K300" s="460"/>
      <c r="L300" s="460"/>
      <c r="M300" s="468"/>
      <c r="N300" s="456"/>
      <c r="O300" s="457"/>
      <c r="P300" s="470"/>
      <c r="Q300" s="469"/>
      <c r="R300" s="468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</row>
    <row r="301" spans="1:122" ht="12" customHeight="1">
      <c r="A301" s="25" t="s">
        <v>25</v>
      </c>
      <c r="B301" s="25"/>
      <c r="C301" s="26"/>
      <c r="D301" s="26"/>
      <c r="E301" s="460"/>
      <c r="F301" s="460"/>
      <c r="G301" s="460"/>
      <c r="H301" s="460"/>
      <c r="I301" s="464"/>
      <c r="J301" s="460"/>
      <c r="K301" s="460"/>
      <c r="L301" s="460"/>
      <c r="M301" s="468"/>
      <c r="N301" s="456"/>
      <c r="O301" s="457"/>
      <c r="P301" s="470"/>
      <c r="Q301" s="469"/>
      <c r="R301" s="468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</row>
    <row r="302" spans="1:122" ht="12" customHeight="1">
      <c r="A302" s="25" t="s">
        <v>26</v>
      </c>
      <c r="B302" s="25"/>
      <c r="C302" s="26"/>
      <c r="D302" s="26"/>
      <c r="E302" s="460"/>
      <c r="F302" s="460"/>
      <c r="G302" s="460"/>
      <c r="H302" s="460"/>
      <c r="I302" s="464"/>
      <c r="J302" s="460"/>
      <c r="K302" s="460"/>
      <c r="L302" s="460"/>
      <c r="M302" s="468"/>
      <c r="N302" s="456"/>
      <c r="O302" s="457"/>
      <c r="P302" s="470"/>
      <c r="Q302" s="469"/>
      <c r="R302" s="468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</row>
    <row r="303" spans="1:122" ht="12" customHeight="1">
      <c r="A303" s="25" t="s">
        <v>27</v>
      </c>
      <c r="B303" s="25"/>
      <c r="C303" s="26"/>
      <c r="D303" s="26"/>
      <c r="E303" s="460"/>
      <c r="F303" s="460"/>
      <c r="G303" s="460"/>
      <c r="H303" s="460"/>
      <c r="I303" s="464"/>
      <c r="J303" s="460"/>
      <c r="K303" s="460"/>
      <c r="L303" s="460"/>
      <c r="M303" s="468"/>
      <c r="N303" s="456"/>
      <c r="O303" s="457"/>
      <c r="P303" s="470"/>
      <c r="Q303" s="469"/>
      <c r="R303" s="468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</row>
    <row r="304" spans="1:122" ht="12" customHeight="1">
      <c r="A304" s="471" t="s">
        <v>28</v>
      </c>
      <c r="B304" s="471"/>
      <c r="C304" s="472"/>
      <c r="D304" s="472"/>
      <c r="E304" s="473"/>
      <c r="F304" s="473"/>
      <c r="G304" s="473"/>
      <c r="H304" s="473"/>
      <c r="I304" s="464"/>
      <c r="J304" s="460"/>
      <c r="K304" s="460"/>
      <c r="L304" s="460"/>
      <c r="M304" s="468"/>
      <c r="N304" s="456"/>
      <c r="O304" s="457"/>
      <c r="P304" s="470"/>
      <c r="Q304" s="469"/>
      <c r="R304" s="468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</row>
    <row r="305" spans="1:122" ht="12" customHeight="1">
      <c r="A305" s="471" t="s">
        <v>29</v>
      </c>
      <c r="B305" s="471"/>
      <c r="C305" s="472"/>
      <c r="D305" s="472"/>
      <c r="E305" s="473"/>
      <c r="F305" s="473"/>
      <c r="G305" s="473"/>
      <c r="H305" s="473"/>
      <c r="I305" s="474"/>
      <c r="J305" s="473"/>
      <c r="K305" s="473"/>
      <c r="L305" s="473"/>
      <c r="M305" s="475"/>
      <c r="N305" s="456"/>
      <c r="O305" s="476"/>
      <c r="P305" s="470"/>
      <c r="Q305" s="477"/>
      <c r="R305" s="468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</row>
    <row r="306" spans="1:122" ht="12" customHeight="1">
      <c r="A306" s="471" t="s">
        <v>434</v>
      </c>
      <c r="B306" s="471"/>
      <c r="C306" s="472"/>
      <c r="D306" s="472"/>
      <c r="E306" s="474"/>
      <c r="F306" s="474"/>
      <c r="G306" s="474"/>
      <c r="H306" s="478"/>
      <c r="I306" s="464"/>
      <c r="J306" s="460"/>
      <c r="K306" s="460"/>
      <c r="L306" s="460"/>
      <c r="M306" s="460"/>
      <c r="N306" s="456"/>
      <c r="O306" s="464"/>
      <c r="P306" s="479"/>
      <c r="Q306" s="480"/>
      <c r="R306" s="460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</row>
    <row r="307" spans="9:122" ht="12" customHeight="1">
      <c r="I307" s="103"/>
      <c r="N307" s="100"/>
      <c r="P307" s="100"/>
      <c r="Q307" s="104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</row>
    <row r="308" spans="19:122" ht="12.75"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</row>
    <row r="309" spans="1:122" ht="15.75">
      <c r="A309" s="953" t="s">
        <v>435</v>
      </c>
      <c r="B309" s="953"/>
      <c r="C309" s="953"/>
      <c r="D309" s="953"/>
      <c r="E309" s="953"/>
      <c r="F309" s="953"/>
      <c r="G309" s="953"/>
      <c r="H309" s="953"/>
      <c r="I309" s="953"/>
      <c r="J309" s="953"/>
      <c r="K309" s="953"/>
      <c r="L309" s="953"/>
      <c r="M309" s="953"/>
      <c r="N309" s="953"/>
      <c r="O309" s="953"/>
      <c r="P309" s="953"/>
      <c r="Q309" s="953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</row>
    <row r="310" spans="1:122" ht="12.75">
      <c r="A310" s="481"/>
      <c r="B310" s="481"/>
      <c r="C310" s="481"/>
      <c r="D310" s="481"/>
      <c r="E310" s="481"/>
      <c r="F310" s="481"/>
      <c r="G310" s="481"/>
      <c r="H310" s="481"/>
      <c r="I310" s="481"/>
      <c r="J310" s="481"/>
      <c r="K310" s="482"/>
      <c r="L310" s="481"/>
      <c r="M310" s="481"/>
      <c r="N310" s="481"/>
      <c r="O310" s="481"/>
      <c r="P310" s="483"/>
      <c r="Q310" s="481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</row>
    <row r="311" spans="1:122" ht="12.75">
      <c r="A311" s="954" t="s">
        <v>330</v>
      </c>
      <c r="B311" s="954"/>
      <c r="C311" s="954"/>
      <c r="D311" s="954"/>
      <c r="E311" s="954"/>
      <c r="F311" s="954"/>
      <c r="G311" s="954"/>
      <c r="H311" s="954"/>
      <c r="I311" s="954"/>
      <c r="J311" s="954"/>
      <c r="K311" s="954"/>
      <c r="L311" s="954"/>
      <c r="M311" s="954"/>
      <c r="N311" s="954"/>
      <c r="O311" s="954"/>
      <c r="P311" s="954"/>
      <c r="Q311" s="954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</row>
    <row r="312" spans="19:122" ht="12.75"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</row>
    <row r="313" spans="19:122" ht="13.5" thickBot="1"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</row>
    <row r="314" spans="1:122" ht="13.5" customHeight="1" thickBot="1">
      <c r="A314" s="955" t="s">
        <v>5</v>
      </c>
      <c r="B314" s="666"/>
      <c r="C314" s="956" t="s">
        <v>6</v>
      </c>
      <c r="D314" s="666"/>
      <c r="E314" s="957" t="s">
        <v>7</v>
      </c>
      <c r="F314" s="958"/>
      <c r="G314" s="958"/>
      <c r="H314" s="958"/>
      <c r="I314" s="951" t="s">
        <v>8</v>
      </c>
      <c r="J314" s="951" t="s">
        <v>9</v>
      </c>
      <c r="K314" s="951" t="s">
        <v>10</v>
      </c>
      <c r="L314" s="951" t="s">
        <v>0</v>
      </c>
      <c r="M314" s="951" t="s">
        <v>2</v>
      </c>
      <c r="N314" s="951" t="s">
        <v>11</v>
      </c>
      <c r="O314" s="951" t="s">
        <v>12</v>
      </c>
      <c r="P314" s="951" t="s">
        <v>1</v>
      </c>
      <c r="Q314" s="951" t="s">
        <v>13</v>
      </c>
      <c r="R314" s="951" t="s">
        <v>14</v>
      </c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</row>
    <row r="315" spans="1:122" ht="32.25" thickBot="1">
      <c r="A315" s="955"/>
      <c r="B315" s="667"/>
      <c r="C315" s="956"/>
      <c r="D315" s="667"/>
      <c r="E315" s="639" t="s">
        <v>15</v>
      </c>
      <c r="F315" s="484" t="s">
        <v>16</v>
      </c>
      <c r="G315" s="484" t="s">
        <v>17</v>
      </c>
      <c r="H315" s="484" t="s">
        <v>18</v>
      </c>
      <c r="I315" s="951"/>
      <c r="J315" s="951"/>
      <c r="K315" s="951"/>
      <c r="L315" s="951"/>
      <c r="M315" s="951"/>
      <c r="N315" s="951"/>
      <c r="O315" s="951"/>
      <c r="P315" s="951"/>
      <c r="Q315" s="951"/>
      <c r="R315" s="951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</row>
    <row r="316" spans="1:122" ht="45.75" customHeight="1">
      <c r="A316" s="637" t="s">
        <v>437</v>
      </c>
      <c r="B316" s="645" t="s">
        <v>581</v>
      </c>
      <c r="C316" s="642" t="s">
        <v>438</v>
      </c>
      <c r="D316" s="302" t="s">
        <v>582</v>
      </c>
      <c r="E316" s="498"/>
      <c r="F316" s="425" t="s">
        <v>19</v>
      </c>
      <c r="G316" s="425"/>
      <c r="H316" s="425"/>
      <c r="I316" s="488" t="s">
        <v>439</v>
      </c>
      <c r="J316" s="425">
        <v>10</v>
      </c>
      <c r="K316" s="425">
        <v>7</v>
      </c>
      <c r="L316" s="489">
        <v>2942551.55</v>
      </c>
      <c r="M316" s="422">
        <v>44890</v>
      </c>
      <c r="N316" s="422">
        <v>44970</v>
      </c>
      <c r="O316" s="422">
        <v>45210</v>
      </c>
      <c r="P316" s="490">
        <v>0.15</v>
      </c>
      <c r="Q316" s="489">
        <v>238676.63</v>
      </c>
      <c r="R316" s="425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</row>
    <row r="317" spans="1:122" ht="39.75" customHeight="1">
      <c r="A317" s="961">
        <v>9070878553</v>
      </c>
      <c r="B317" s="672" t="s">
        <v>583</v>
      </c>
      <c r="C317" s="642" t="s">
        <v>440</v>
      </c>
      <c r="D317" s="674" t="s">
        <v>584</v>
      </c>
      <c r="E317" s="640"/>
      <c r="F317" s="491"/>
      <c r="G317" s="491" t="s">
        <v>19</v>
      </c>
      <c r="H317" s="492"/>
      <c r="I317" s="962" t="s">
        <v>441</v>
      </c>
      <c r="J317" s="491">
        <v>82</v>
      </c>
      <c r="K317" s="492">
        <v>1</v>
      </c>
      <c r="L317" s="486">
        <v>188592.98</v>
      </c>
      <c r="M317" s="959">
        <v>44690</v>
      </c>
      <c r="N317" s="959">
        <v>44809</v>
      </c>
      <c r="O317" s="959">
        <v>45168</v>
      </c>
      <c r="P317" s="490">
        <v>0.95</v>
      </c>
      <c r="Q317" s="493">
        <v>180089.99</v>
      </c>
      <c r="R317" s="960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</row>
    <row r="318" spans="1:122" ht="20.25" customHeight="1">
      <c r="A318" s="961"/>
      <c r="B318" s="673"/>
      <c r="C318" s="642" t="s">
        <v>436</v>
      </c>
      <c r="D318" s="675"/>
      <c r="E318" s="641"/>
      <c r="F318" s="494"/>
      <c r="G318" s="494"/>
      <c r="H318" s="495" t="s">
        <v>19</v>
      </c>
      <c r="I318" s="962"/>
      <c r="J318" s="494"/>
      <c r="K318" s="495"/>
      <c r="L318" s="487">
        <v>11520.27</v>
      </c>
      <c r="M318" s="959"/>
      <c r="N318" s="959"/>
      <c r="O318" s="959"/>
      <c r="P318" s="496">
        <v>0.03</v>
      </c>
      <c r="Q318" s="487"/>
      <c r="R318" s="960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</row>
    <row r="319" spans="1:122" ht="28.5" customHeight="1">
      <c r="A319" s="638">
        <v>9232539434</v>
      </c>
      <c r="B319" s="170" t="s">
        <v>585</v>
      </c>
      <c r="C319" s="644" t="s">
        <v>442</v>
      </c>
      <c r="D319" s="88" t="s">
        <v>586</v>
      </c>
      <c r="E319" s="498"/>
      <c r="F319" s="425"/>
      <c r="G319" s="425"/>
      <c r="H319" s="425"/>
      <c r="I319" s="426" t="s">
        <v>443</v>
      </c>
      <c r="J319" s="425">
        <v>1</v>
      </c>
      <c r="K319" s="425">
        <v>1</v>
      </c>
      <c r="L319" s="489">
        <v>135532.43</v>
      </c>
      <c r="M319" s="422">
        <v>44719</v>
      </c>
      <c r="N319" s="422">
        <v>44771</v>
      </c>
      <c r="O319" s="422">
        <v>45130</v>
      </c>
      <c r="P319" s="497">
        <v>0.28</v>
      </c>
      <c r="Q319" s="489">
        <v>0</v>
      </c>
      <c r="R319" s="498">
        <v>11</v>
      </c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</row>
    <row r="320" spans="1:122" ht="27.75" customHeight="1">
      <c r="A320" s="638" t="s">
        <v>444</v>
      </c>
      <c r="B320" s="170" t="s">
        <v>585</v>
      </c>
      <c r="C320" s="642" t="s">
        <v>445</v>
      </c>
      <c r="D320" s="302" t="s">
        <v>586</v>
      </c>
      <c r="E320" s="498"/>
      <c r="F320" s="425"/>
      <c r="G320" s="425"/>
      <c r="H320" s="425"/>
      <c r="I320" s="488" t="s">
        <v>446</v>
      </c>
      <c r="J320" s="425">
        <v>1</v>
      </c>
      <c r="K320" s="425">
        <v>1</v>
      </c>
      <c r="L320" s="489">
        <v>136157.69</v>
      </c>
      <c r="M320" s="422">
        <v>44719</v>
      </c>
      <c r="N320" s="422">
        <v>44771</v>
      </c>
      <c r="O320" s="422">
        <v>45130</v>
      </c>
      <c r="P320" s="497">
        <v>0.39</v>
      </c>
      <c r="Q320" s="489">
        <v>42259.66</v>
      </c>
      <c r="R320" s="425">
        <v>11</v>
      </c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</row>
    <row r="321" spans="1:122" ht="22.5">
      <c r="A321" s="638">
        <v>9265832674</v>
      </c>
      <c r="B321" s="999" t="s">
        <v>635</v>
      </c>
      <c r="C321" s="998" t="s">
        <v>447</v>
      </c>
      <c r="D321" s="302" t="s">
        <v>636</v>
      </c>
      <c r="E321" s="498"/>
      <c r="F321" s="425"/>
      <c r="G321" s="425"/>
      <c r="H321" s="425"/>
      <c r="I321" s="426" t="s">
        <v>448</v>
      </c>
      <c r="J321" s="425">
        <v>1</v>
      </c>
      <c r="K321" s="425">
        <v>1</v>
      </c>
      <c r="L321" s="489">
        <v>149174.45</v>
      </c>
      <c r="M321" s="422" t="s">
        <v>449</v>
      </c>
      <c r="N321" s="422">
        <v>44853</v>
      </c>
      <c r="O321" s="422">
        <v>45057</v>
      </c>
      <c r="P321" s="497">
        <v>1</v>
      </c>
      <c r="Q321" s="489">
        <v>102947.39</v>
      </c>
      <c r="R321" s="425" t="s">
        <v>450</v>
      </c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</row>
    <row r="322" spans="1:122" ht="25.5" customHeight="1">
      <c r="A322" s="638" t="s">
        <v>451</v>
      </c>
      <c r="B322" s="997" t="s">
        <v>637</v>
      </c>
      <c r="C322" s="642" t="s">
        <v>452</v>
      </c>
      <c r="D322" s="998" t="s">
        <v>638</v>
      </c>
      <c r="E322" s="498"/>
      <c r="F322" s="425"/>
      <c r="G322" s="425" t="s">
        <v>19</v>
      </c>
      <c r="H322" s="425"/>
      <c r="I322" s="426" t="s">
        <v>453</v>
      </c>
      <c r="J322" s="425">
        <v>25</v>
      </c>
      <c r="K322" s="425">
        <v>3</v>
      </c>
      <c r="L322" s="489">
        <v>608628.65</v>
      </c>
      <c r="M322" s="422">
        <v>44812</v>
      </c>
      <c r="N322" s="422">
        <v>44837</v>
      </c>
      <c r="O322" s="422">
        <v>45076</v>
      </c>
      <c r="P322" s="497">
        <v>1</v>
      </c>
      <c r="Q322" s="489">
        <v>468604.99</v>
      </c>
      <c r="R322" s="425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</row>
    <row r="323" spans="1:122" ht="24.75" customHeight="1">
      <c r="A323" s="638" t="s">
        <v>454</v>
      </c>
      <c r="B323" s="643" t="s">
        <v>589</v>
      </c>
      <c r="C323" s="642" t="s">
        <v>455</v>
      </c>
      <c r="D323" s="642" t="s">
        <v>584</v>
      </c>
      <c r="E323" s="498"/>
      <c r="F323" s="425"/>
      <c r="G323" s="425" t="s">
        <v>19</v>
      </c>
      <c r="H323" s="425"/>
      <c r="I323" s="426" t="s">
        <v>456</v>
      </c>
      <c r="J323" s="425">
        <v>25</v>
      </c>
      <c r="K323" s="425">
        <v>2</v>
      </c>
      <c r="L323" s="489">
        <v>750183.18</v>
      </c>
      <c r="M323" s="422">
        <v>44785</v>
      </c>
      <c r="N323" s="422">
        <v>44869</v>
      </c>
      <c r="O323" s="422">
        <v>45128</v>
      </c>
      <c r="P323" s="497">
        <v>0.7</v>
      </c>
      <c r="Q323" s="489">
        <v>322374.79</v>
      </c>
      <c r="R323" s="425">
        <v>6</v>
      </c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</row>
    <row r="324" spans="1:122" ht="33.75">
      <c r="A324" s="638" t="s">
        <v>457</v>
      </c>
      <c r="B324" s="996" t="s">
        <v>634</v>
      </c>
      <c r="C324" s="642" t="s">
        <v>458</v>
      </c>
      <c r="D324" s="90" t="s">
        <v>626</v>
      </c>
      <c r="E324" s="498"/>
      <c r="F324" s="425"/>
      <c r="G324" s="425" t="s">
        <v>19</v>
      </c>
      <c r="H324" s="425"/>
      <c r="I324" s="426" t="s">
        <v>459</v>
      </c>
      <c r="J324" s="425">
        <v>5</v>
      </c>
      <c r="K324" s="425">
        <v>2</v>
      </c>
      <c r="L324" s="489">
        <v>181278.76</v>
      </c>
      <c r="M324" s="422">
        <v>44726</v>
      </c>
      <c r="N324" s="422">
        <v>44846</v>
      </c>
      <c r="O324" s="422">
        <v>45130</v>
      </c>
      <c r="P324" s="497">
        <v>0.77</v>
      </c>
      <c r="Q324" s="489">
        <v>0</v>
      </c>
      <c r="R324" s="425">
        <v>6</v>
      </c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</row>
    <row r="325" spans="1:122" ht="26.25" customHeight="1">
      <c r="A325" s="638" t="s">
        <v>460</v>
      </c>
      <c r="B325" s="996" t="s">
        <v>520</v>
      </c>
      <c r="C325" s="642" t="s">
        <v>461</v>
      </c>
      <c r="D325" s="90" t="s">
        <v>552</v>
      </c>
      <c r="E325" s="498"/>
      <c r="F325" s="425"/>
      <c r="G325" s="425"/>
      <c r="H325" s="425"/>
      <c r="I325" s="426" t="s">
        <v>462</v>
      </c>
      <c r="J325" s="425">
        <v>1</v>
      </c>
      <c r="K325" s="425">
        <v>1</v>
      </c>
      <c r="L325" s="489">
        <v>111698.83</v>
      </c>
      <c r="M325" s="422">
        <v>44906</v>
      </c>
      <c r="N325" s="422">
        <v>44925</v>
      </c>
      <c r="O325" s="422">
        <v>45105</v>
      </c>
      <c r="P325" s="497">
        <v>0.09</v>
      </c>
      <c r="Q325" s="489">
        <v>0</v>
      </c>
      <c r="R325" s="425">
        <v>11</v>
      </c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</row>
    <row r="326" spans="1:122" ht="33.75">
      <c r="A326" s="637" t="s">
        <v>437</v>
      </c>
      <c r="B326" s="645" t="s">
        <v>587</v>
      </c>
      <c r="C326" s="642" t="s">
        <v>463</v>
      </c>
      <c r="D326" s="302" t="s">
        <v>588</v>
      </c>
      <c r="E326" s="498"/>
      <c r="F326" s="425"/>
      <c r="G326" s="425" t="s">
        <v>19</v>
      </c>
      <c r="H326" s="425"/>
      <c r="I326" s="488" t="s">
        <v>464</v>
      </c>
      <c r="J326" s="425">
        <v>111</v>
      </c>
      <c r="K326" s="425">
        <v>12</v>
      </c>
      <c r="L326" s="489">
        <v>1061489.18</v>
      </c>
      <c r="M326" s="422">
        <v>44909</v>
      </c>
      <c r="N326" s="422">
        <v>44970</v>
      </c>
      <c r="O326" s="422">
        <v>45269</v>
      </c>
      <c r="P326" s="497">
        <v>0.3</v>
      </c>
      <c r="Q326" s="489">
        <v>0</v>
      </c>
      <c r="R326" s="425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1:122" ht="23.25" customHeight="1">
      <c r="A327" s="638" t="s">
        <v>465</v>
      </c>
      <c r="B327" s="170" t="s">
        <v>551</v>
      </c>
      <c r="C327" s="642" t="s">
        <v>466</v>
      </c>
      <c r="D327" s="642" t="s">
        <v>527</v>
      </c>
      <c r="E327" s="498"/>
      <c r="F327" s="425"/>
      <c r="G327" s="425" t="s">
        <v>19</v>
      </c>
      <c r="H327" s="425"/>
      <c r="I327" s="488" t="s">
        <v>459</v>
      </c>
      <c r="J327" s="425">
        <v>48</v>
      </c>
      <c r="K327" s="425">
        <v>9</v>
      </c>
      <c r="L327" s="489">
        <v>316769.13</v>
      </c>
      <c r="M327" s="422">
        <v>44959</v>
      </c>
      <c r="N327" s="422">
        <v>44963</v>
      </c>
      <c r="O327" s="422">
        <v>45327</v>
      </c>
      <c r="P327" s="497">
        <v>0.23</v>
      </c>
      <c r="Q327" s="489">
        <v>0</v>
      </c>
      <c r="R327" s="425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1:122" ht="26.25" customHeight="1" thickBot="1">
      <c r="A328" s="964" t="s">
        <v>433</v>
      </c>
      <c r="B328" s="964"/>
      <c r="C328" s="964"/>
      <c r="D328" s="964"/>
      <c r="E328" s="964"/>
      <c r="F328" s="964"/>
      <c r="G328" s="964"/>
      <c r="H328" s="964"/>
      <c r="I328" s="964"/>
      <c r="J328" s="964"/>
      <c r="K328" s="964"/>
      <c r="L328" s="499">
        <f>SUM(L316:L327)</f>
        <v>6593577.1</v>
      </c>
      <c r="M328" s="500"/>
      <c r="N328" s="485"/>
      <c r="O328" s="500"/>
      <c r="P328" s="501"/>
      <c r="Q328" s="502"/>
      <c r="R328" s="503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19:122" ht="12.75"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19:122" ht="12.75"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1:122" ht="15.75">
      <c r="A331" s="504" t="s">
        <v>32</v>
      </c>
      <c r="B331" s="504"/>
      <c r="C331" s="505"/>
      <c r="D331" s="505"/>
      <c r="E331" s="504"/>
      <c r="F331" s="504"/>
      <c r="G331" s="504"/>
      <c r="H331" s="504"/>
      <c r="I331" s="506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1:122" ht="15.75">
      <c r="A332" s="507"/>
      <c r="B332" s="507"/>
      <c r="C332" s="508"/>
      <c r="D332" s="508"/>
      <c r="E332" s="507"/>
      <c r="F332" s="507"/>
      <c r="G332" s="507"/>
      <c r="H332" s="507"/>
      <c r="I332" s="506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1:122" ht="12.75">
      <c r="A333" s="509" t="s">
        <v>21</v>
      </c>
      <c r="B333" s="509"/>
      <c r="C333" s="508"/>
      <c r="D333" s="508"/>
      <c r="E333" s="508"/>
      <c r="F333" s="508"/>
      <c r="G333" s="508"/>
      <c r="H333" s="508"/>
      <c r="I333" s="509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1:122" ht="12.75">
      <c r="A334" s="509" t="s">
        <v>22</v>
      </c>
      <c r="B334" s="509"/>
      <c r="C334" s="508"/>
      <c r="D334" s="508"/>
      <c r="E334" s="508"/>
      <c r="F334" s="508"/>
      <c r="G334" s="508"/>
      <c r="H334" s="508"/>
      <c r="I334" s="509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1:122" ht="12.75">
      <c r="A335" s="509" t="s">
        <v>467</v>
      </c>
      <c r="B335" s="509"/>
      <c r="C335" s="508"/>
      <c r="D335" s="508"/>
      <c r="E335" s="508"/>
      <c r="F335" s="508"/>
      <c r="G335" s="508"/>
      <c r="H335" s="508"/>
      <c r="I335" s="509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1:122" ht="12.75">
      <c r="A336" s="509" t="s">
        <v>24</v>
      </c>
      <c r="B336" s="509"/>
      <c r="C336" s="508"/>
      <c r="D336" s="508"/>
      <c r="E336" s="508"/>
      <c r="F336" s="508"/>
      <c r="G336" s="508"/>
      <c r="H336" s="508"/>
      <c r="I336" s="509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1:122" ht="12.75">
      <c r="A337" s="509" t="s">
        <v>25</v>
      </c>
      <c r="B337" s="509"/>
      <c r="C337" s="508"/>
      <c r="D337" s="508"/>
      <c r="E337" s="508"/>
      <c r="F337" s="508"/>
      <c r="G337" s="508"/>
      <c r="H337" s="508"/>
      <c r="I337" s="509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1:122" ht="12.75">
      <c r="A338" s="509" t="s">
        <v>26</v>
      </c>
      <c r="B338" s="509"/>
      <c r="C338" s="508"/>
      <c r="D338" s="508"/>
      <c r="E338" s="508"/>
      <c r="F338" s="508"/>
      <c r="G338" s="508"/>
      <c r="H338" s="508"/>
      <c r="I338" s="509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1:122" ht="12.75">
      <c r="A339" s="509" t="s">
        <v>27</v>
      </c>
      <c r="B339" s="509"/>
      <c r="C339" s="508"/>
      <c r="D339" s="508"/>
      <c r="E339" s="508"/>
      <c r="F339" s="508"/>
      <c r="G339" s="508"/>
      <c r="H339" s="508"/>
      <c r="I339" s="50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1:122" ht="12.75">
      <c r="A340" s="510" t="s">
        <v>28</v>
      </c>
      <c r="B340" s="510"/>
      <c r="C340" s="511"/>
      <c r="D340" s="511"/>
      <c r="E340" s="511"/>
      <c r="F340" s="511"/>
      <c r="G340" s="511"/>
      <c r="H340" s="511"/>
      <c r="I340" s="509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1:122" ht="12.75">
      <c r="A341" s="510" t="s">
        <v>29</v>
      </c>
      <c r="B341" s="510"/>
      <c r="C341" s="511"/>
      <c r="D341" s="511"/>
      <c r="E341" s="511"/>
      <c r="F341" s="511"/>
      <c r="G341" s="511"/>
      <c r="H341" s="511"/>
      <c r="I341" s="512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1:122" ht="12.75">
      <c r="A342" s="965" t="s">
        <v>468</v>
      </c>
      <c r="B342" s="965"/>
      <c r="C342" s="965"/>
      <c r="D342" s="965"/>
      <c r="E342" s="965"/>
      <c r="F342" s="512"/>
      <c r="G342" s="512"/>
      <c r="H342" s="513"/>
      <c r="I342" s="509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1:122" ht="12.75">
      <c r="A343" s="965" t="s">
        <v>469</v>
      </c>
      <c r="B343" s="965"/>
      <c r="C343" s="965"/>
      <c r="D343" s="965"/>
      <c r="E343" s="965"/>
      <c r="F343" s="965"/>
      <c r="G343" s="965"/>
      <c r="H343" s="965"/>
      <c r="I343" s="965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1:122" ht="12.75">
      <c r="A344" s="510" t="s">
        <v>470</v>
      </c>
      <c r="B344" s="510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1:122" ht="12.75">
      <c r="A345" s="509" t="s">
        <v>471</v>
      </c>
      <c r="B345" s="509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19:122" ht="12.75"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19:122" ht="12.75"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</row>
    <row r="348" spans="1:18" s="103" customFormat="1" ht="15.75" customHeight="1">
      <c r="A348" s="514" t="s">
        <v>472</v>
      </c>
      <c r="B348" s="514"/>
      <c r="C348" s="752" t="s">
        <v>473</v>
      </c>
      <c r="D348" s="752"/>
      <c r="E348" s="752"/>
      <c r="F348" s="752"/>
      <c r="G348" s="752"/>
      <c r="H348" s="752"/>
      <c r="I348" s="752"/>
      <c r="J348" s="752"/>
      <c r="K348" s="752"/>
      <c r="L348" s="752"/>
      <c r="M348" s="752"/>
      <c r="N348" s="752"/>
      <c r="O348" s="752"/>
      <c r="P348" s="752"/>
      <c r="Q348" s="752"/>
      <c r="R348" s="752"/>
    </row>
    <row r="349" spans="1:18" s="103" customFormat="1" ht="15.75" customHeight="1">
      <c r="A349" s="514"/>
      <c r="B349" s="514"/>
      <c r="C349" s="282"/>
      <c r="D349" s="282"/>
      <c r="E349" s="282"/>
      <c r="F349" s="282"/>
      <c r="G349" s="282"/>
      <c r="H349" s="282"/>
      <c r="I349" s="282"/>
      <c r="J349" s="282"/>
      <c r="K349" s="282"/>
      <c r="L349" s="282"/>
      <c r="M349" s="282"/>
      <c r="N349" s="282"/>
      <c r="O349" s="282"/>
      <c r="P349" s="282"/>
      <c r="Q349" s="282"/>
      <c r="R349" s="282"/>
    </row>
    <row r="350" spans="1:122" ht="12" customHeight="1">
      <c r="A350" s="515" t="s">
        <v>474</v>
      </c>
      <c r="B350" s="515"/>
      <c r="C350" s="966" t="s">
        <v>475</v>
      </c>
      <c r="D350" s="966"/>
      <c r="E350" s="966"/>
      <c r="F350" s="966"/>
      <c r="G350" s="966"/>
      <c r="H350" s="966"/>
      <c r="I350" s="966"/>
      <c r="J350" s="966"/>
      <c r="K350" s="966"/>
      <c r="L350" s="966"/>
      <c r="M350" s="966"/>
      <c r="N350" s="966"/>
      <c r="O350" s="966"/>
      <c r="P350" s="966"/>
      <c r="Q350" s="966"/>
      <c r="R350" s="966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19:122" ht="11.25" customHeight="1"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1:122" ht="20.25" customHeight="1">
      <c r="A352" s="967" t="s">
        <v>5</v>
      </c>
      <c r="B352" s="676"/>
      <c r="C352" s="676" t="s">
        <v>6</v>
      </c>
      <c r="D352" s="676"/>
      <c r="E352" s="968" t="s">
        <v>7</v>
      </c>
      <c r="F352" s="963"/>
      <c r="G352" s="963"/>
      <c r="H352" s="963"/>
      <c r="I352" s="963" t="s">
        <v>8</v>
      </c>
      <c r="J352" s="963" t="s">
        <v>9</v>
      </c>
      <c r="K352" s="963" t="s">
        <v>10</v>
      </c>
      <c r="L352" s="963" t="s">
        <v>0</v>
      </c>
      <c r="M352" s="963" t="s">
        <v>2</v>
      </c>
      <c r="N352" s="963" t="s">
        <v>11</v>
      </c>
      <c r="O352" s="963" t="s">
        <v>12</v>
      </c>
      <c r="P352" s="963" t="s">
        <v>1</v>
      </c>
      <c r="Q352" s="963" t="s">
        <v>13</v>
      </c>
      <c r="R352" s="963" t="s">
        <v>14</v>
      </c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1:122" ht="40.5" customHeight="1">
      <c r="A353" s="967"/>
      <c r="B353" s="676"/>
      <c r="C353" s="676"/>
      <c r="D353" s="676"/>
      <c r="E353" s="652" t="s">
        <v>15</v>
      </c>
      <c r="F353" s="516" t="s">
        <v>16</v>
      </c>
      <c r="G353" s="516" t="s">
        <v>17</v>
      </c>
      <c r="H353" s="516" t="s">
        <v>18</v>
      </c>
      <c r="I353" s="963"/>
      <c r="J353" s="963"/>
      <c r="K353" s="963"/>
      <c r="L353" s="963"/>
      <c r="M353" s="963"/>
      <c r="N353" s="963"/>
      <c r="O353" s="963"/>
      <c r="P353" s="963"/>
      <c r="Q353" s="963"/>
      <c r="R353" s="96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1:122" ht="42" customHeight="1">
      <c r="A354" s="646" t="s">
        <v>476</v>
      </c>
      <c r="B354" s="561" t="s">
        <v>590</v>
      </c>
      <c r="C354" s="656" t="s">
        <v>477</v>
      </c>
      <c r="D354" s="517" t="s">
        <v>591</v>
      </c>
      <c r="E354" s="653"/>
      <c r="F354" s="518" t="s">
        <v>19</v>
      </c>
      <c r="G354" s="518"/>
      <c r="H354" s="518"/>
      <c r="I354" s="519" t="s">
        <v>478</v>
      </c>
      <c r="J354" s="520">
        <v>20</v>
      </c>
      <c r="K354" s="520">
        <v>2</v>
      </c>
      <c r="L354" s="521">
        <v>197099.32</v>
      </c>
      <c r="M354" s="522">
        <v>43647</v>
      </c>
      <c r="N354" s="522">
        <v>43822</v>
      </c>
      <c r="O354" s="522">
        <v>44102</v>
      </c>
      <c r="P354" s="523">
        <v>0.42</v>
      </c>
      <c r="Q354" s="524">
        <v>100637.63</v>
      </c>
      <c r="R354" s="520">
        <v>1</v>
      </c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</row>
    <row r="355" spans="1:122" ht="46.5" customHeight="1">
      <c r="A355" s="646" t="s">
        <v>479</v>
      </c>
      <c r="B355" s="1000" t="s">
        <v>639</v>
      </c>
      <c r="C355" s="1001" t="s">
        <v>640</v>
      </c>
      <c r="D355" s="1002" t="s">
        <v>641</v>
      </c>
      <c r="E355" s="653"/>
      <c r="F355" s="518" t="s">
        <v>19</v>
      </c>
      <c r="G355" s="518"/>
      <c r="H355" s="518"/>
      <c r="I355" s="525" t="s">
        <v>480</v>
      </c>
      <c r="J355" s="520">
        <v>1</v>
      </c>
      <c r="K355" s="520">
        <v>1</v>
      </c>
      <c r="L355" s="521">
        <v>36363.64</v>
      </c>
      <c r="M355" s="522">
        <v>45260</v>
      </c>
      <c r="N355" s="522">
        <v>45055</v>
      </c>
      <c r="O355" s="522">
        <v>45144</v>
      </c>
      <c r="P355" s="523">
        <v>0.7</v>
      </c>
      <c r="Q355" s="524"/>
      <c r="R355" s="520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</row>
    <row r="356" spans="1:122" ht="96" customHeight="1">
      <c r="A356" s="174" t="s">
        <v>481</v>
      </c>
      <c r="B356" s="566" t="s">
        <v>592</v>
      </c>
      <c r="C356" s="564" t="s">
        <v>482</v>
      </c>
      <c r="D356" s="564" t="s">
        <v>593</v>
      </c>
      <c r="E356" s="431"/>
      <c r="F356" s="208" t="s">
        <v>19</v>
      </c>
      <c r="G356" s="45"/>
      <c r="H356" s="208"/>
      <c r="I356" s="258" t="s">
        <v>483</v>
      </c>
      <c r="J356" s="208">
        <v>10</v>
      </c>
      <c r="K356" s="208">
        <v>5</v>
      </c>
      <c r="L356" s="44">
        <v>1053905.73</v>
      </c>
      <c r="M356" s="150">
        <v>44573</v>
      </c>
      <c r="N356" s="421">
        <v>44732</v>
      </c>
      <c r="O356" s="421">
        <v>45181</v>
      </c>
      <c r="P356" s="82">
        <v>0.83</v>
      </c>
      <c r="Q356" s="526">
        <v>642624.27</v>
      </c>
      <c r="R356" s="208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1:122" ht="68.25" customHeight="1">
      <c r="A357" s="647" t="s">
        <v>484</v>
      </c>
      <c r="B357" s="1003" t="s">
        <v>642</v>
      </c>
      <c r="C357" s="564" t="s">
        <v>485</v>
      </c>
      <c r="D357" s="1002" t="s">
        <v>595</v>
      </c>
      <c r="E357" s="424"/>
      <c r="F357" s="14" t="s">
        <v>19</v>
      </c>
      <c r="G357" s="34"/>
      <c r="H357" s="14"/>
      <c r="I357" s="16" t="s">
        <v>486</v>
      </c>
      <c r="J357" s="14">
        <v>10</v>
      </c>
      <c r="K357" s="14">
        <v>5</v>
      </c>
      <c r="L357" s="20">
        <v>508435.4</v>
      </c>
      <c r="M357" s="386">
        <v>44672</v>
      </c>
      <c r="N357" s="318">
        <v>44755</v>
      </c>
      <c r="O357" s="318">
        <v>45097</v>
      </c>
      <c r="P357" s="19">
        <v>0.8</v>
      </c>
      <c r="Q357" s="184">
        <v>399932.11</v>
      </c>
      <c r="R357" s="14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1:122" ht="68.25" customHeight="1">
      <c r="A358" s="648" t="s">
        <v>487</v>
      </c>
      <c r="B358" s="976" t="s">
        <v>643</v>
      </c>
      <c r="C358" s="564" t="s">
        <v>488</v>
      </c>
      <c r="D358" s="1002" t="s">
        <v>595</v>
      </c>
      <c r="E358" s="654"/>
      <c r="F358" s="14" t="s">
        <v>19</v>
      </c>
      <c r="G358" s="528"/>
      <c r="H358" s="529"/>
      <c r="I358" s="527" t="s">
        <v>489</v>
      </c>
      <c r="J358" s="529">
        <v>10</v>
      </c>
      <c r="K358" s="529">
        <v>5</v>
      </c>
      <c r="L358" s="530">
        <v>1548720.72</v>
      </c>
      <c r="M358" s="531">
        <v>44707</v>
      </c>
      <c r="N358" s="532">
        <v>44861</v>
      </c>
      <c r="O358" s="532">
        <v>45225</v>
      </c>
      <c r="P358" s="533">
        <v>0.43</v>
      </c>
      <c r="Q358" s="534">
        <v>250831.55</v>
      </c>
      <c r="R358" s="529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</row>
    <row r="359" spans="1:122" ht="55.5" customHeight="1">
      <c r="A359" s="649" t="s">
        <v>490</v>
      </c>
      <c r="B359" s="566" t="s">
        <v>594</v>
      </c>
      <c r="C359" s="564" t="s">
        <v>491</v>
      </c>
      <c r="D359" s="564" t="s">
        <v>595</v>
      </c>
      <c r="E359" s="655"/>
      <c r="F359" s="537" t="s">
        <v>19</v>
      </c>
      <c r="G359" s="536"/>
      <c r="H359" s="537"/>
      <c r="I359" s="535" t="s">
        <v>199</v>
      </c>
      <c r="J359" s="537">
        <v>10</v>
      </c>
      <c r="K359" s="537">
        <v>5</v>
      </c>
      <c r="L359" s="538">
        <v>812451.55</v>
      </c>
      <c r="M359" s="539">
        <v>44702</v>
      </c>
      <c r="N359" s="540">
        <v>44858</v>
      </c>
      <c r="O359" s="540">
        <v>45123</v>
      </c>
      <c r="P359" s="533">
        <v>0.18</v>
      </c>
      <c r="Q359" s="526">
        <v>203112.89</v>
      </c>
      <c r="R359" s="537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</row>
    <row r="360" spans="1:122" ht="55.5" customHeight="1">
      <c r="A360" s="649" t="s">
        <v>492</v>
      </c>
      <c r="B360" s="976" t="s">
        <v>644</v>
      </c>
      <c r="C360" s="564" t="s">
        <v>493</v>
      </c>
      <c r="D360" s="1005" t="s">
        <v>595</v>
      </c>
      <c r="E360" s="655"/>
      <c r="F360" s="537" t="s">
        <v>19</v>
      </c>
      <c r="G360" s="536"/>
      <c r="H360" s="537"/>
      <c r="I360" s="535" t="s">
        <v>494</v>
      </c>
      <c r="J360" s="537">
        <v>10</v>
      </c>
      <c r="K360" s="537">
        <v>8</v>
      </c>
      <c r="L360" s="538">
        <v>1023689.01</v>
      </c>
      <c r="M360" s="539" t="s">
        <v>495</v>
      </c>
      <c r="N360" s="540">
        <v>44887</v>
      </c>
      <c r="O360" s="540">
        <v>45156</v>
      </c>
      <c r="P360" s="541">
        <v>0.3</v>
      </c>
      <c r="Q360" s="542">
        <v>397125.78</v>
      </c>
      <c r="R360" s="537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</row>
    <row r="361" spans="1:122" ht="55.5" customHeight="1">
      <c r="A361" s="650" t="s">
        <v>496</v>
      </c>
      <c r="B361" s="1004" t="s">
        <v>645</v>
      </c>
      <c r="C361" s="564" t="s">
        <v>497</v>
      </c>
      <c r="D361" s="1005" t="s">
        <v>595</v>
      </c>
      <c r="E361" s="655"/>
      <c r="F361" s="537" t="s">
        <v>19</v>
      </c>
      <c r="G361" s="536"/>
      <c r="H361" s="537"/>
      <c r="I361" s="535" t="s">
        <v>498</v>
      </c>
      <c r="J361" s="537">
        <v>10</v>
      </c>
      <c r="K361" s="537">
        <v>5</v>
      </c>
      <c r="L361" s="538">
        <v>712274.3</v>
      </c>
      <c r="M361" s="539">
        <v>44700</v>
      </c>
      <c r="N361" s="540">
        <v>44879</v>
      </c>
      <c r="O361" s="540">
        <v>45243</v>
      </c>
      <c r="P361" s="541">
        <v>0.65</v>
      </c>
      <c r="Q361" s="542">
        <v>213682.29</v>
      </c>
      <c r="R361" s="537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</row>
    <row r="362" spans="1:122" ht="55.5" customHeight="1">
      <c r="A362" s="651" t="s">
        <v>499</v>
      </c>
      <c r="B362" s="657" t="s">
        <v>596</v>
      </c>
      <c r="C362" s="564" t="s">
        <v>500</v>
      </c>
      <c r="D362" s="258" t="s">
        <v>595</v>
      </c>
      <c r="E362" s="655"/>
      <c r="F362" s="537" t="s">
        <v>19</v>
      </c>
      <c r="G362" s="536"/>
      <c r="H362" s="537"/>
      <c r="I362" s="535" t="s">
        <v>501</v>
      </c>
      <c r="J362" s="537">
        <v>10</v>
      </c>
      <c r="K362" s="537">
        <v>7</v>
      </c>
      <c r="L362" s="538">
        <v>2344536.6</v>
      </c>
      <c r="M362" s="539">
        <v>44704</v>
      </c>
      <c r="N362" s="540">
        <v>44881</v>
      </c>
      <c r="O362" s="540">
        <v>45245</v>
      </c>
      <c r="P362" s="541">
        <v>0.26</v>
      </c>
      <c r="Q362" s="542">
        <v>0</v>
      </c>
      <c r="R362" s="537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</row>
    <row r="363" spans="1:122" ht="30" customHeight="1" thickBot="1">
      <c r="A363" s="971" t="s">
        <v>502</v>
      </c>
      <c r="B363" s="971"/>
      <c r="C363" s="971"/>
      <c r="D363" s="971"/>
      <c r="E363" s="971"/>
      <c r="F363" s="971"/>
      <c r="G363" s="971"/>
      <c r="H363" s="971"/>
      <c r="I363" s="971"/>
      <c r="J363" s="971"/>
      <c r="K363" s="971"/>
      <c r="L363" s="259">
        <f>SUM(L354:L362)</f>
        <v>8237476.27</v>
      </c>
      <c r="M363" s="543"/>
      <c r="N363" s="543"/>
      <c r="O363" s="543"/>
      <c r="P363" s="543"/>
      <c r="Q363" s="543"/>
      <c r="R363" s="543"/>
      <c r="S363" s="415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1:122" ht="23.25" customHeight="1">
      <c r="A364" s="544"/>
      <c r="B364" s="544"/>
      <c r="C364" s="545"/>
      <c r="D364" s="545"/>
      <c r="E364" s="545"/>
      <c r="F364" s="545"/>
      <c r="G364" s="545"/>
      <c r="H364" s="545"/>
      <c r="I364" s="546"/>
      <c r="J364" s="546"/>
      <c r="K364" s="546"/>
      <c r="L364" s="547"/>
      <c r="M364" s="543"/>
      <c r="N364" s="548"/>
      <c r="O364" s="972"/>
      <c r="P364" s="972"/>
      <c r="Q364" s="972"/>
      <c r="R364" s="972"/>
      <c r="S364" s="29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1:122" ht="15" customHeight="1">
      <c r="A365" s="46" t="s">
        <v>32</v>
      </c>
      <c r="B365" s="46"/>
      <c r="C365" s="549"/>
      <c r="D365" s="549"/>
      <c r="E365" s="46"/>
      <c r="F365" s="46"/>
      <c r="G365" s="46"/>
      <c r="H365" s="46"/>
      <c r="I365" s="546"/>
      <c r="J365" s="546"/>
      <c r="K365" s="546"/>
      <c r="L365" s="547"/>
      <c r="M365" s="973"/>
      <c r="N365" s="973"/>
      <c r="O365" s="973"/>
      <c r="P365" s="550"/>
      <c r="Q365" s="550"/>
      <c r="R365" s="550"/>
      <c r="S365" s="29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1:19" s="415" customFormat="1" ht="12" customHeight="1">
      <c r="A366" s="36"/>
      <c r="B366" s="36"/>
      <c r="C366" s="551"/>
      <c r="D366" s="551"/>
      <c r="E366" s="36"/>
      <c r="F366" s="36"/>
      <c r="G366" s="36"/>
      <c r="H366" s="36"/>
      <c r="I366" s="277"/>
      <c r="J366" s="84"/>
      <c r="K366" s="84"/>
      <c r="L366" s="84"/>
      <c r="M366" s="974"/>
      <c r="N366" s="974"/>
      <c r="O366" s="974"/>
      <c r="P366" s="84"/>
      <c r="Q366" s="84"/>
      <c r="R366" s="84"/>
      <c r="S366" s="29"/>
    </row>
    <row r="367" spans="1:18" s="29" customFormat="1" ht="12" customHeight="1">
      <c r="A367" s="233" t="s">
        <v>21</v>
      </c>
      <c r="B367" s="233"/>
      <c r="C367" s="398"/>
      <c r="D367" s="398"/>
      <c r="E367" s="398"/>
      <c r="F367" s="398"/>
      <c r="G367" s="398"/>
      <c r="H367" s="398"/>
      <c r="I367" s="277"/>
      <c r="J367" s="552"/>
      <c r="K367" s="553"/>
      <c r="L367" s="553"/>
      <c r="M367" s="969"/>
      <c r="N367" s="969"/>
      <c r="O367" s="969"/>
      <c r="P367" s="552"/>
      <c r="Q367" s="552"/>
      <c r="R367" s="552"/>
    </row>
    <row r="368" spans="1:18" s="29" customFormat="1" ht="12" customHeight="1">
      <c r="A368" s="233" t="s">
        <v>22</v>
      </c>
      <c r="B368" s="233"/>
      <c r="C368" s="398"/>
      <c r="D368" s="398"/>
      <c r="E368" s="398"/>
      <c r="F368" s="398"/>
      <c r="G368" s="398"/>
      <c r="H368" s="398"/>
      <c r="I368" s="554"/>
      <c r="J368" s="554"/>
      <c r="K368" s="970"/>
      <c r="L368" s="970"/>
      <c r="M368" s="970"/>
      <c r="N368" s="554"/>
      <c r="O368" s="554"/>
      <c r="P368" s="554"/>
      <c r="Q368" s="554"/>
      <c r="R368" s="554"/>
    </row>
    <row r="369" spans="1:18" s="29" customFormat="1" ht="12" customHeight="1">
      <c r="A369" s="233" t="s">
        <v>218</v>
      </c>
      <c r="B369" s="233"/>
      <c r="C369" s="398"/>
      <c r="D369" s="398"/>
      <c r="E369" s="398"/>
      <c r="F369" s="398"/>
      <c r="G369" s="398"/>
      <c r="H369" s="398"/>
      <c r="I369" s="554"/>
      <c r="J369" s="554"/>
      <c r="K369" s="554"/>
      <c r="L369" s="555"/>
      <c r="M369" s="554"/>
      <c r="N369" s="554"/>
      <c r="O369" s="554"/>
      <c r="P369" s="554"/>
      <c r="Q369" s="554"/>
      <c r="R369" s="554"/>
    </row>
    <row r="370" spans="1:18" s="29" customFormat="1" ht="12" customHeight="1">
      <c r="A370" s="233" t="s">
        <v>24</v>
      </c>
      <c r="B370" s="233"/>
      <c r="C370" s="398"/>
      <c r="D370" s="398"/>
      <c r="E370" s="398"/>
      <c r="F370" s="398"/>
      <c r="G370" s="398"/>
      <c r="H370" s="398"/>
      <c r="I370" s="554"/>
      <c r="J370" s="554"/>
      <c r="K370" s="554"/>
      <c r="L370" s="554"/>
      <c r="M370" s="556"/>
      <c r="N370" s="554"/>
      <c r="O370" s="554"/>
      <c r="P370" s="554"/>
      <c r="Q370" s="554"/>
      <c r="R370" s="554"/>
    </row>
    <row r="371" spans="1:18" s="29" customFormat="1" ht="12" customHeight="1">
      <c r="A371" s="233" t="s">
        <v>25</v>
      </c>
      <c r="B371" s="233"/>
      <c r="C371" s="398"/>
      <c r="D371" s="398"/>
      <c r="E371" s="398"/>
      <c r="F371" s="398"/>
      <c r="G371" s="398"/>
      <c r="H371" s="398"/>
      <c r="I371" s="554"/>
      <c r="J371" s="554"/>
      <c r="K371" s="554"/>
      <c r="L371" s="554"/>
      <c r="M371" s="554"/>
      <c r="N371" s="554"/>
      <c r="O371" s="554"/>
      <c r="P371" s="554"/>
      <c r="Q371" s="554"/>
      <c r="R371" s="554"/>
    </row>
    <row r="372" spans="1:18" s="29" customFormat="1" ht="12" customHeight="1">
      <c r="A372" s="233" t="s">
        <v>26</v>
      </c>
      <c r="B372" s="233"/>
      <c r="C372" s="398"/>
      <c r="D372" s="398"/>
      <c r="E372" s="398"/>
      <c r="F372" s="398"/>
      <c r="G372" s="398"/>
      <c r="H372" s="398"/>
      <c r="I372" s="554"/>
      <c r="J372" s="554"/>
      <c r="K372" s="554"/>
      <c r="L372" s="554"/>
      <c r="M372" s="554"/>
      <c r="N372" s="554"/>
      <c r="O372" s="554"/>
      <c r="P372" s="554"/>
      <c r="Q372" s="554"/>
      <c r="R372" s="554"/>
    </row>
    <row r="373" spans="1:19" s="29" customFormat="1" ht="12" customHeight="1">
      <c r="A373" s="233" t="s">
        <v>27</v>
      </c>
      <c r="B373" s="233"/>
      <c r="C373" s="398"/>
      <c r="D373" s="398"/>
      <c r="E373" s="398"/>
      <c r="F373" s="398"/>
      <c r="G373" s="398"/>
      <c r="H373" s="398"/>
      <c r="I373" s="554"/>
      <c r="J373" s="554"/>
      <c r="K373" s="554"/>
      <c r="L373" s="554"/>
      <c r="M373" s="554"/>
      <c r="N373" s="554"/>
      <c r="O373" s="554"/>
      <c r="P373" s="554"/>
      <c r="Q373" s="554"/>
      <c r="R373" s="554"/>
      <c r="S373"/>
    </row>
    <row r="374" spans="1:19" s="29" customFormat="1" ht="12" customHeight="1">
      <c r="A374" s="557" t="s">
        <v>28</v>
      </c>
      <c r="B374" s="557"/>
      <c r="C374" s="558"/>
      <c r="D374" s="558"/>
      <c r="E374" s="558"/>
      <c r="F374" s="558"/>
      <c r="G374" s="558"/>
      <c r="H374" s="558"/>
      <c r="I374" s="554"/>
      <c r="J374" s="554"/>
      <c r="K374" s="554"/>
      <c r="L374" s="554"/>
      <c r="M374" s="554"/>
      <c r="N374" s="554"/>
      <c r="O374" s="554"/>
      <c r="P374" s="554"/>
      <c r="Q374" s="554"/>
      <c r="R374" s="554"/>
      <c r="S374"/>
    </row>
    <row r="375" spans="1:19" s="29" customFormat="1" ht="12" customHeight="1">
      <c r="A375" s="557" t="s">
        <v>29</v>
      </c>
      <c r="B375" s="557"/>
      <c r="C375" s="558"/>
      <c r="D375" s="558"/>
      <c r="E375" s="558"/>
      <c r="F375" s="558"/>
      <c r="G375" s="558"/>
      <c r="H375" s="558"/>
      <c r="I375" s="554"/>
      <c r="J375" s="554"/>
      <c r="K375" s="554"/>
      <c r="L375" s="554"/>
      <c r="M375" s="554"/>
      <c r="N375" s="554"/>
      <c r="O375" s="554"/>
      <c r="P375" s="554"/>
      <c r="Q375" s="554"/>
      <c r="R375" s="554"/>
      <c r="S375"/>
    </row>
    <row r="376" spans="1:122" ht="12" customHeight="1">
      <c r="A376" s="557" t="s">
        <v>265</v>
      </c>
      <c r="B376" s="557"/>
      <c r="C376" s="558"/>
      <c r="D376" s="558"/>
      <c r="E376" s="557"/>
      <c r="F376" s="557"/>
      <c r="G376" s="557"/>
      <c r="H376" s="559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  <row r="377" spans="19:122" ht="12" customHeight="1"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</row>
  </sheetData>
  <sheetProtection selectLockedCells="1" selectUnlockedCells="1"/>
  <mergeCells count="948">
    <mergeCell ref="M367:O367"/>
    <mergeCell ref="K368:M368"/>
    <mergeCell ref="A363:K363"/>
    <mergeCell ref="O364:R364"/>
    <mergeCell ref="M365:O365"/>
    <mergeCell ref="M366:O366"/>
    <mergeCell ref="Q352:Q353"/>
    <mergeCell ref="R352:R353"/>
    <mergeCell ref="C350:R350"/>
    <mergeCell ref="A352:A353"/>
    <mergeCell ref="C352:C353"/>
    <mergeCell ref="E352:H352"/>
    <mergeCell ref="I352:I353"/>
    <mergeCell ref="J352:J353"/>
    <mergeCell ref="K352:K353"/>
    <mergeCell ref="L352:L353"/>
    <mergeCell ref="M352:M353"/>
    <mergeCell ref="N352:N353"/>
    <mergeCell ref="A328:K328"/>
    <mergeCell ref="A342:E342"/>
    <mergeCell ref="A343:I343"/>
    <mergeCell ref="C348:R348"/>
    <mergeCell ref="O352:O353"/>
    <mergeCell ref="P352:P353"/>
    <mergeCell ref="O317:O318"/>
    <mergeCell ref="R317:R318"/>
    <mergeCell ref="A317:A318"/>
    <mergeCell ref="I317:I318"/>
    <mergeCell ref="M317:M318"/>
    <mergeCell ref="N317:N318"/>
    <mergeCell ref="Q314:Q315"/>
    <mergeCell ref="R314:R315"/>
    <mergeCell ref="M314:M315"/>
    <mergeCell ref="A309:Q309"/>
    <mergeCell ref="A311:Q311"/>
    <mergeCell ref="A314:A315"/>
    <mergeCell ref="C314:C315"/>
    <mergeCell ref="E314:H314"/>
    <mergeCell ref="I314:I315"/>
    <mergeCell ref="J314:J315"/>
    <mergeCell ref="N314:N315"/>
    <mergeCell ref="R281:R282"/>
    <mergeCell ref="K314:K315"/>
    <mergeCell ref="L314:L315"/>
    <mergeCell ref="O314:O315"/>
    <mergeCell ref="P314:P315"/>
    <mergeCell ref="A293:K293"/>
    <mergeCell ref="R283:R284"/>
    <mergeCell ref="A283:A284"/>
    <mergeCell ref="I283:I284"/>
    <mergeCell ref="J283:J284"/>
    <mergeCell ref="K283:K284"/>
    <mergeCell ref="O281:O282"/>
    <mergeCell ref="M283:M284"/>
    <mergeCell ref="N283:N284"/>
    <mergeCell ref="O283:O284"/>
    <mergeCell ref="J281:J282"/>
    <mergeCell ref="K281:K282"/>
    <mergeCell ref="M281:M282"/>
    <mergeCell ref="N281:N282"/>
    <mergeCell ref="A281:A282"/>
    <mergeCell ref="E281:E282"/>
    <mergeCell ref="G281:G282"/>
    <mergeCell ref="I281:I282"/>
    <mergeCell ref="N279:N280"/>
    <mergeCell ref="O279:O280"/>
    <mergeCell ref="K279:K280"/>
    <mergeCell ref="M279:M280"/>
    <mergeCell ref="Q279:Q280"/>
    <mergeCell ref="R279:R280"/>
    <mergeCell ref="N277:N278"/>
    <mergeCell ref="O277:O278"/>
    <mergeCell ref="R277:R278"/>
    <mergeCell ref="A279:A280"/>
    <mergeCell ref="E279:E280"/>
    <mergeCell ref="G279:G280"/>
    <mergeCell ref="I279:I280"/>
    <mergeCell ref="J279:J280"/>
    <mergeCell ref="A277:A278"/>
    <mergeCell ref="E277:E278"/>
    <mergeCell ref="G277:G278"/>
    <mergeCell ref="I277:I278"/>
    <mergeCell ref="J277:J278"/>
    <mergeCell ref="K277:K278"/>
    <mergeCell ref="M277:M278"/>
    <mergeCell ref="N273:N274"/>
    <mergeCell ref="O273:O274"/>
    <mergeCell ref="R273:R274"/>
    <mergeCell ref="I273:I274"/>
    <mergeCell ref="J273:J274"/>
    <mergeCell ref="K273:K274"/>
    <mergeCell ref="M273:M274"/>
    <mergeCell ref="A273:A274"/>
    <mergeCell ref="F273:F274"/>
    <mergeCell ref="G273:G274"/>
    <mergeCell ref="H273:H274"/>
    <mergeCell ref="R269:R270"/>
    <mergeCell ref="A271:A272"/>
    <mergeCell ref="I271:I272"/>
    <mergeCell ref="J271:J272"/>
    <mergeCell ref="K271:K272"/>
    <mergeCell ref="M271:M272"/>
    <mergeCell ref="N271:N272"/>
    <mergeCell ref="O271:O272"/>
    <mergeCell ref="Q271:Q272"/>
    <mergeCell ref="R271:R272"/>
    <mergeCell ref="N269:N270"/>
    <mergeCell ref="O269:O270"/>
    <mergeCell ref="P269:P270"/>
    <mergeCell ref="Q269:Q270"/>
    <mergeCell ref="C265:R265"/>
    <mergeCell ref="C267:R267"/>
    <mergeCell ref="A269:A270"/>
    <mergeCell ref="C269:C270"/>
    <mergeCell ref="E269:H269"/>
    <mergeCell ref="I269:I270"/>
    <mergeCell ref="J269:J270"/>
    <mergeCell ref="K269:K270"/>
    <mergeCell ref="L269:L270"/>
    <mergeCell ref="M269:M270"/>
    <mergeCell ref="L251:O251"/>
    <mergeCell ref="M253:P254"/>
    <mergeCell ref="A261:H261"/>
    <mergeCell ref="A262:I262"/>
    <mergeCell ref="A247:K247"/>
    <mergeCell ref="O248:R248"/>
    <mergeCell ref="O249:R249"/>
    <mergeCell ref="J250:R250"/>
    <mergeCell ref="J241:J242"/>
    <mergeCell ref="K241:K242"/>
    <mergeCell ref="M241:M242"/>
    <mergeCell ref="J243:J244"/>
    <mergeCell ref="K243:K244"/>
    <mergeCell ref="M243:M244"/>
    <mergeCell ref="J237:J238"/>
    <mergeCell ref="K237:K238"/>
    <mergeCell ref="M237:M238"/>
    <mergeCell ref="J239:J240"/>
    <mergeCell ref="K239:K240"/>
    <mergeCell ref="M239:M240"/>
    <mergeCell ref="P231:P232"/>
    <mergeCell ref="Q231:Q232"/>
    <mergeCell ref="R231:R232"/>
    <mergeCell ref="A229:R229"/>
    <mergeCell ref="A231:A232"/>
    <mergeCell ref="C231:C232"/>
    <mergeCell ref="E231:H231"/>
    <mergeCell ref="I231:I232"/>
    <mergeCell ref="J231:J232"/>
    <mergeCell ref="K231:K232"/>
    <mergeCell ref="L231:L232"/>
    <mergeCell ref="M231:M232"/>
    <mergeCell ref="N231:N232"/>
    <mergeCell ref="J212:R212"/>
    <mergeCell ref="A222:H222"/>
    <mergeCell ref="A224:R224"/>
    <mergeCell ref="A225:R225"/>
    <mergeCell ref="B231:B232"/>
    <mergeCell ref="O231:O232"/>
    <mergeCell ref="N208:N209"/>
    <mergeCell ref="O208:O209"/>
    <mergeCell ref="A210:K210"/>
    <mergeCell ref="O211:R211"/>
    <mergeCell ref="A208:A209"/>
    <mergeCell ref="E208:E209"/>
    <mergeCell ref="F208:F209"/>
    <mergeCell ref="G208:G209"/>
    <mergeCell ref="I208:I209"/>
    <mergeCell ref="J208:J209"/>
    <mergeCell ref="R206:R207"/>
    <mergeCell ref="N206:N207"/>
    <mergeCell ref="Q206:Q207"/>
    <mergeCell ref="J206:J207"/>
    <mergeCell ref="K206:K207"/>
    <mergeCell ref="L206:L207"/>
    <mergeCell ref="M206:M207"/>
    <mergeCell ref="C204:R204"/>
    <mergeCell ref="A227:R227"/>
    <mergeCell ref="A206:A207"/>
    <mergeCell ref="C206:C207"/>
    <mergeCell ref="E206:H206"/>
    <mergeCell ref="I206:I207"/>
    <mergeCell ref="O206:O207"/>
    <mergeCell ref="P206:P207"/>
    <mergeCell ref="K208:K209"/>
    <mergeCell ref="M208:M209"/>
    <mergeCell ref="R192:R193"/>
    <mergeCell ref="A198:K198"/>
    <mergeCell ref="O199:R199"/>
    <mergeCell ref="M192:M193"/>
    <mergeCell ref="N192:N193"/>
    <mergeCell ref="O192:O193"/>
    <mergeCell ref="P192:P193"/>
    <mergeCell ref="P189:P190"/>
    <mergeCell ref="R189:R190"/>
    <mergeCell ref="A192:A193"/>
    <mergeCell ref="E192:E193"/>
    <mergeCell ref="F192:F193"/>
    <mergeCell ref="G192:G193"/>
    <mergeCell ref="H192:H193"/>
    <mergeCell ref="I192:I193"/>
    <mergeCell ref="J192:J193"/>
    <mergeCell ref="K192:K193"/>
    <mergeCell ref="K189:K190"/>
    <mergeCell ref="M189:M190"/>
    <mergeCell ref="N189:N190"/>
    <mergeCell ref="O189:O190"/>
    <mergeCell ref="N186:N188"/>
    <mergeCell ref="O186:O188"/>
    <mergeCell ref="R186:R188"/>
    <mergeCell ref="A189:A190"/>
    <mergeCell ref="E189:E190"/>
    <mergeCell ref="F189:F190"/>
    <mergeCell ref="G189:G190"/>
    <mergeCell ref="H189:H190"/>
    <mergeCell ref="I189:I190"/>
    <mergeCell ref="J189:J190"/>
    <mergeCell ref="B186:B188"/>
    <mergeCell ref="D186:D188"/>
    <mergeCell ref="R181:R185"/>
    <mergeCell ref="A186:A188"/>
    <mergeCell ref="E186:E188"/>
    <mergeCell ref="F186:F188"/>
    <mergeCell ref="G186:G188"/>
    <mergeCell ref="H186:H188"/>
    <mergeCell ref="I186:I188"/>
    <mergeCell ref="J186:J188"/>
    <mergeCell ref="K186:K188"/>
    <mergeCell ref="M186:M188"/>
    <mergeCell ref="P180:P185"/>
    <mergeCell ref="M181:M185"/>
    <mergeCell ref="A180:A185"/>
    <mergeCell ref="C180:C181"/>
    <mergeCell ref="E180:E185"/>
    <mergeCell ref="H180:H185"/>
    <mergeCell ref="F181:F185"/>
    <mergeCell ref="G181:G185"/>
    <mergeCell ref="C174:R174"/>
    <mergeCell ref="N178:N179"/>
    <mergeCell ref="O178:O179"/>
    <mergeCell ref="P178:P179"/>
    <mergeCell ref="Q178:Q179"/>
    <mergeCell ref="R178:R179"/>
    <mergeCell ref="I180:I185"/>
    <mergeCell ref="J180:J185"/>
    <mergeCell ref="K180:K185"/>
    <mergeCell ref="E168:F168"/>
    <mergeCell ref="A170:C170"/>
    <mergeCell ref="E171:J171"/>
    <mergeCell ref="A173:C173"/>
    <mergeCell ref="A162:K162"/>
    <mergeCell ref="O164:R164"/>
    <mergeCell ref="A167:C167"/>
    <mergeCell ref="E167:F167"/>
    <mergeCell ref="N167:R167"/>
    <mergeCell ref="Q160:Q161"/>
    <mergeCell ref="M160:M161"/>
    <mergeCell ref="N160:N161"/>
    <mergeCell ref="O160:O161"/>
    <mergeCell ref="P160:P161"/>
    <mergeCell ref="A160:A161"/>
    <mergeCell ref="I160:I161"/>
    <mergeCell ref="J160:J161"/>
    <mergeCell ref="K160:K161"/>
    <mergeCell ref="D160:D161"/>
    <mergeCell ref="Q156:Q157"/>
    <mergeCell ref="A158:A159"/>
    <mergeCell ref="I158:I159"/>
    <mergeCell ref="J158:J159"/>
    <mergeCell ref="K158:K159"/>
    <mergeCell ref="M158:M159"/>
    <mergeCell ref="N158:N159"/>
    <mergeCell ref="O158:O159"/>
    <mergeCell ref="P158:P159"/>
    <mergeCell ref="Q158:Q159"/>
    <mergeCell ref="M156:M157"/>
    <mergeCell ref="N156:N157"/>
    <mergeCell ref="O156:O157"/>
    <mergeCell ref="P156:P157"/>
    <mergeCell ref="A156:A157"/>
    <mergeCell ref="I156:I157"/>
    <mergeCell ref="J156:J157"/>
    <mergeCell ref="K156:K157"/>
    <mergeCell ref="Q152:Q153"/>
    <mergeCell ref="A154:A155"/>
    <mergeCell ref="I154:I155"/>
    <mergeCell ref="J154:J155"/>
    <mergeCell ref="K154:K155"/>
    <mergeCell ref="M154:M155"/>
    <mergeCell ref="N154:N155"/>
    <mergeCell ref="O154:O155"/>
    <mergeCell ref="P154:P155"/>
    <mergeCell ref="Q154:Q155"/>
    <mergeCell ref="M152:M153"/>
    <mergeCell ref="N152:N153"/>
    <mergeCell ref="O152:O153"/>
    <mergeCell ref="P152:P153"/>
    <mergeCell ref="A152:A153"/>
    <mergeCell ref="I152:I153"/>
    <mergeCell ref="J152:J153"/>
    <mergeCell ref="K152:K153"/>
    <mergeCell ref="Q147:Q148"/>
    <mergeCell ref="A149:A151"/>
    <mergeCell ref="I149:I151"/>
    <mergeCell ref="J149:J151"/>
    <mergeCell ref="K149:K151"/>
    <mergeCell ref="M149:M151"/>
    <mergeCell ref="N149:N151"/>
    <mergeCell ref="O149:O151"/>
    <mergeCell ref="P149:P151"/>
    <mergeCell ref="Q149:Q151"/>
    <mergeCell ref="M147:M148"/>
    <mergeCell ref="N147:N148"/>
    <mergeCell ref="O147:O148"/>
    <mergeCell ref="P147:P148"/>
    <mergeCell ref="A147:A148"/>
    <mergeCell ref="I147:I148"/>
    <mergeCell ref="J147:J148"/>
    <mergeCell ref="K147:K148"/>
    <mergeCell ref="Q144:Q145"/>
    <mergeCell ref="M144:M146"/>
    <mergeCell ref="N144:N146"/>
    <mergeCell ref="O144:O146"/>
    <mergeCell ref="P144:P146"/>
    <mergeCell ref="A144:A146"/>
    <mergeCell ref="I144:I146"/>
    <mergeCell ref="J144:J146"/>
    <mergeCell ref="K144:K146"/>
    <mergeCell ref="B144:B146"/>
    <mergeCell ref="R142:R143"/>
    <mergeCell ref="N142:N143"/>
    <mergeCell ref="O142:O143"/>
    <mergeCell ref="P142:P143"/>
    <mergeCell ref="Q142:Q143"/>
    <mergeCell ref="C138:R138"/>
    <mergeCell ref="C140:R140"/>
    <mergeCell ref="L142:L143"/>
    <mergeCell ref="M142:M143"/>
    <mergeCell ref="A142:A143"/>
    <mergeCell ref="C142:C143"/>
    <mergeCell ref="E142:H142"/>
    <mergeCell ref="I142:I143"/>
    <mergeCell ref="J142:J143"/>
    <mergeCell ref="K142:K143"/>
    <mergeCell ref="A133:I133"/>
    <mergeCell ref="C176:R176"/>
    <mergeCell ref="A178:A179"/>
    <mergeCell ref="C178:C179"/>
    <mergeCell ref="E178:H178"/>
    <mergeCell ref="I178:I179"/>
    <mergeCell ref="J178:J179"/>
    <mergeCell ref="K178:K179"/>
    <mergeCell ref="L178:L179"/>
    <mergeCell ref="M178:M179"/>
    <mergeCell ref="A126:C126"/>
    <mergeCell ref="A127:E127"/>
    <mergeCell ref="A130:F130"/>
    <mergeCell ref="A132:C132"/>
    <mergeCell ref="O90:O92"/>
    <mergeCell ref="A96:A97"/>
    <mergeCell ref="A114:K114"/>
    <mergeCell ref="A118:C118"/>
    <mergeCell ref="J90:J92"/>
    <mergeCell ref="K90:K92"/>
    <mergeCell ref="M90:M92"/>
    <mergeCell ref="N90:N92"/>
    <mergeCell ref="A90:A92"/>
    <mergeCell ref="E90:E92"/>
    <mergeCell ref="F90:F92"/>
    <mergeCell ref="I90:I92"/>
    <mergeCell ref="A86:A87"/>
    <mergeCell ref="R76:R77"/>
    <mergeCell ref="M78:M81"/>
    <mergeCell ref="N78:N81"/>
    <mergeCell ref="O78:O81"/>
    <mergeCell ref="M76:M77"/>
    <mergeCell ref="N76:N77"/>
    <mergeCell ref="O76:O77"/>
    <mergeCell ref="P76:P77"/>
    <mergeCell ref="B76:B77"/>
    <mergeCell ref="C72:R72"/>
    <mergeCell ref="C74:R74"/>
    <mergeCell ref="A76:A77"/>
    <mergeCell ref="C76:C77"/>
    <mergeCell ref="E76:H76"/>
    <mergeCell ref="I76:I77"/>
    <mergeCell ref="J76:J77"/>
    <mergeCell ref="K76:K77"/>
    <mergeCell ref="L76:L77"/>
    <mergeCell ref="Q76:Q77"/>
    <mergeCell ref="DP44:DP45"/>
    <mergeCell ref="DQ44:DQ45"/>
    <mergeCell ref="DR44:DR45"/>
    <mergeCell ref="A70:R70"/>
    <mergeCell ref="DL44:DL45"/>
    <mergeCell ref="DM44:DM45"/>
    <mergeCell ref="DN44:DN45"/>
    <mergeCell ref="DO44:DO45"/>
    <mergeCell ref="DH44:DH45"/>
    <mergeCell ref="DI44:DI45"/>
    <mergeCell ref="DJ44:DJ45"/>
    <mergeCell ref="DK44:DK45"/>
    <mergeCell ref="DD44:DD45"/>
    <mergeCell ref="DE44:DE45"/>
    <mergeCell ref="DF44:DF45"/>
    <mergeCell ref="DG44:DG45"/>
    <mergeCell ref="CZ44:CZ45"/>
    <mergeCell ref="DA44:DA45"/>
    <mergeCell ref="DB44:DB45"/>
    <mergeCell ref="DC44:DC45"/>
    <mergeCell ref="CV44:CV45"/>
    <mergeCell ref="CW44:CW45"/>
    <mergeCell ref="CX44:CX45"/>
    <mergeCell ref="CY44:CY45"/>
    <mergeCell ref="CR44:CR45"/>
    <mergeCell ref="CS44:CS45"/>
    <mergeCell ref="CT44:CT45"/>
    <mergeCell ref="CU44:CU45"/>
    <mergeCell ref="CN44:CN45"/>
    <mergeCell ref="CO44:CO45"/>
    <mergeCell ref="CP44:CP45"/>
    <mergeCell ref="CQ44:CQ45"/>
    <mergeCell ref="CJ44:CJ45"/>
    <mergeCell ref="CK44:CK45"/>
    <mergeCell ref="CL44:CL45"/>
    <mergeCell ref="CM44:CM45"/>
    <mergeCell ref="CF44:CF45"/>
    <mergeCell ref="CG44:CG45"/>
    <mergeCell ref="CH44:CH45"/>
    <mergeCell ref="CI44:CI45"/>
    <mergeCell ref="CB44:CB45"/>
    <mergeCell ref="CC44:CC45"/>
    <mergeCell ref="CD44:CD45"/>
    <mergeCell ref="CE44:CE45"/>
    <mergeCell ref="BX44:BX45"/>
    <mergeCell ref="BY44:BY45"/>
    <mergeCell ref="BZ44:BZ45"/>
    <mergeCell ref="CA44:CA45"/>
    <mergeCell ref="BT44:BT45"/>
    <mergeCell ref="BU44:BU45"/>
    <mergeCell ref="BV44:BV45"/>
    <mergeCell ref="BW44:BW45"/>
    <mergeCell ref="BP44:BP45"/>
    <mergeCell ref="BQ44:BQ45"/>
    <mergeCell ref="BR44:BR45"/>
    <mergeCell ref="BS44:BS45"/>
    <mergeCell ref="BL44:BL45"/>
    <mergeCell ref="BM44:BM45"/>
    <mergeCell ref="BN44:BN45"/>
    <mergeCell ref="BO44:BO45"/>
    <mergeCell ref="BH44:BH45"/>
    <mergeCell ref="BI44:BI45"/>
    <mergeCell ref="BJ44:BJ45"/>
    <mergeCell ref="BK44:BK45"/>
    <mergeCell ref="BD44:BD45"/>
    <mergeCell ref="BE44:BE45"/>
    <mergeCell ref="BF44:BF45"/>
    <mergeCell ref="BG44:BG45"/>
    <mergeCell ref="AZ44:AZ45"/>
    <mergeCell ref="BA44:BA45"/>
    <mergeCell ref="BB44:BB45"/>
    <mergeCell ref="BC44:BC45"/>
    <mergeCell ref="AV44:AV45"/>
    <mergeCell ref="AW44:AW45"/>
    <mergeCell ref="AX44:AX45"/>
    <mergeCell ref="AY44:AY45"/>
    <mergeCell ref="AR44:AR45"/>
    <mergeCell ref="AS44:AS45"/>
    <mergeCell ref="AT44:AT45"/>
    <mergeCell ref="AU44:AU45"/>
    <mergeCell ref="AN44:AN45"/>
    <mergeCell ref="AO44:AO45"/>
    <mergeCell ref="AP44:AP45"/>
    <mergeCell ref="AQ44:AQ45"/>
    <mergeCell ref="AJ44:AJ45"/>
    <mergeCell ref="AK44:AK45"/>
    <mergeCell ref="AL44:AL45"/>
    <mergeCell ref="AM44:AM45"/>
    <mergeCell ref="AF44:AF45"/>
    <mergeCell ref="AG44:AG45"/>
    <mergeCell ref="AH44:AH45"/>
    <mergeCell ref="AI44:AI45"/>
    <mergeCell ref="AB44:AB45"/>
    <mergeCell ref="AC44:AC45"/>
    <mergeCell ref="AD44:AD45"/>
    <mergeCell ref="AE44:AE45"/>
    <mergeCell ref="X44:X45"/>
    <mergeCell ref="Y44:Y45"/>
    <mergeCell ref="Z44:Z45"/>
    <mergeCell ref="AA44:AA45"/>
    <mergeCell ref="T44:T45"/>
    <mergeCell ref="U44:U45"/>
    <mergeCell ref="V44:V45"/>
    <mergeCell ref="W44:W45"/>
    <mergeCell ref="Q44:Q45"/>
    <mergeCell ref="R44:R45"/>
    <mergeCell ref="S44:S45"/>
    <mergeCell ref="G44:G45"/>
    <mergeCell ref="H44:H45"/>
    <mergeCell ref="I44:I45"/>
    <mergeCell ref="J44:J45"/>
    <mergeCell ref="A44:A45"/>
    <mergeCell ref="C44:C45"/>
    <mergeCell ref="E44:E45"/>
    <mergeCell ref="F44:F45"/>
    <mergeCell ref="DR38:DR39"/>
    <mergeCell ref="DM38:DM39"/>
    <mergeCell ref="DN38:DN39"/>
    <mergeCell ref="DO38:DO39"/>
    <mergeCell ref="DP38:DP39"/>
    <mergeCell ref="DJ38:DJ39"/>
    <mergeCell ref="DK38:DK39"/>
    <mergeCell ref="DL38:DL39"/>
    <mergeCell ref="DQ38:DQ39"/>
    <mergeCell ref="DF38:DF39"/>
    <mergeCell ref="DG38:DG39"/>
    <mergeCell ref="DH38:DH39"/>
    <mergeCell ref="DI38:DI39"/>
    <mergeCell ref="DB38:DB39"/>
    <mergeCell ref="DC38:DC39"/>
    <mergeCell ref="DD38:DD39"/>
    <mergeCell ref="DE38:DE39"/>
    <mergeCell ref="CX38:CX39"/>
    <mergeCell ref="CY38:CY39"/>
    <mergeCell ref="CZ38:CZ39"/>
    <mergeCell ref="DA38:DA39"/>
    <mergeCell ref="CT38:CT39"/>
    <mergeCell ref="CU38:CU39"/>
    <mergeCell ref="CV38:CV39"/>
    <mergeCell ref="CW38:CW39"/>
    <mergeCell ref="CP38:CP39"/>
    <mergeCell ref="CQ38:CQ39"/>
    <mergeCell ref="CR38:CR39"/>
    <mergeCell ref="CS38:CS39"/>
    <mergeCell ref="CL38:CL39"/>
    <mergeCell ref="CM38:CM39"/>
    <mergeCell ref="CN38:CN39"/>
    <mergeCell ref="CO38:CO39"/>
    <mergeCell ref="CH38:CH39"/>
    <mergeCell ref="CI38:CI39"/>
    <mergeCell ref="CJ38:CJ39"/>
    <mergeCell ref="CK38:CK39"/>
    <mergeCell ref="CD38:CD39"/>
    <mergeCell ref="CE38:CE39"/>
    <mergeCell ref="CF38:CF39"/>
    <mergeCell ref="CG38:CG39"/>
    <mergeCell ref="BZ38:BZ39"/>
    <mergeCell ref="CA38:CA39"/>
    <mergeCell ref="CB38:CB39"/>
    <mergeCell ref="CC38:CC39"/>
    <mergeCell ref="BV38:BV39"/>
    <mergeCell ref="BW38:BW39"/>
    <mergeCell ref="BX38:BX39"/>
    <mergeCell ref="BY38:BY39"/>
    <mergeCell ref="BR38:BR39"/>
    <mergeCell ref="BS38:BS39"/>
    <mergeCell ref="BT38:BT39"/>
    <mergeCell ref="BU38:BU39"/>
    <mergeCell ref="BN38:BN39"/>
    <mergeCell ref="BO38:BO39"/>
    <mergeCell ref="BP38:BP39"/>
    <mergeCell ref="BQ38:BQ39"/>
    <mergeCell ref="BJ38:BJ39"/>
    <mergeCell ref="BK38:BK39"/>
    <mergeCell ref="BL38:BL39"/>
    <mergeCell ref="BM38:BM39"/>
    <mergeCell ref="BF38:BF39"/>
    <mergeCell ref="BG38:BG39"/>
    <mergeCell ref="BH38:BH39"/>
    <mergeCell ref="BI38:BI39"/>
    <mergeCell ref="BB38:BB39"/>
    <mergeCell ref="BC38:BC39"/>
    <mergeCell ref="BD38:BD39"/>
    <mergeCell ref="BE38:BE39"/>
    <mergeCell ref="AX38:AX39"/>
    <mergeCell ref="AY38:AY39"/>
    <mergeCell ref="AZ38:AZ39"/>
    <mergeCell ref="BA38:BA39"/>
    <mergeCell ref="AT38:AT39"/>
    <mergeCell ref="AU38:AU39"/>
    <mergeCell ref="AV38:AV39"/>
    <mergeCell ref="AW38:AW39"/>
    <mergeCell ref="AP38:AP39"/>
    <mergeCell ref="AQ38:AQ39"/>
    <mergeCell ref="AR38:AR39"/>
    <mergeCell ref="AS38:AS39"/>
    <mergeCell ref="AL38:AL39"/>
    <mergeCell ref="AM38:AM39"/>
    <mergeCell ref="AN38:AN39"/>
    <mergeCell ref="AO38:AO39"/>
    <mergeCell ref="AH38:AH39"/>
    <mergeCell ref="AI38:AI39"/>
    <mergeCell ref="AJ38:AJ39"/>
    <mergeCell ref="AK38:AK39"/>
    <mergeCell ref="AD38:AD39"/>
    <mergeCell ref="AE38:AE39"/>
    <mergeCell ref="AF38:AF39"/>
    <mergeCell ref="AG38:AG39"/>
    <mergeCell ref="Z38:Z39"/>
    <mergeCell ref="AA38:AA39"/>
    <mergeCell ref="AB38:AB39"/>
    <mergeCell ref="AC38:AC39"/>
    <mergeCell ref="V38:V39"/>
    <mergeCell ref="W38:W39"/>
    <mergeCell ref="X38:X39"/>
    <mergeCell ref="Y38:Y39"/>
    <mergeCell ref="T38:T39"/>
    <mergeCell ref="Q38:Q39"/>
    <mergeCell ref="R38:R39"/>
    <mergeCell ref="U38:U39"/>
    <mergeCell ref="N38:N39"/>
    <mergeCell ref="O38:O39"/>
    <mergeCell ref="P38:P39"/>
    <mergeCell ref="S38:S39"/>
    <mergeCell ref="K38:K39"/>
    <mergeCell ref="L38:L39"/>
    <mergeCell ref="M38:M39"/>
    <mergeCell ref="K48:K49"/>
    <mergeCell ref="L48:L49"/>
    <mergeCell ref="K46:K47"/>
    <mergeCell ref="O48:O49"/>
    <mergeCell ref="A23:A24"/>
    <mergeCell ref="G23:G24"/>
    <mergeCell ref="I23:I24"/>
    <mergeCell ref="A14:A15"/>
    <mergeCell ref="G14:G15"/>
    <mergeCell ref="I14:I15"/>
    <mergeCell ref="A16:A17"/>
    <mergeCell ref="G16:G17"/>
    <mergeCell ref="J38:J39"/>
    <mergeCell ref="I16:I17"/>
    <mergeCell ref="K16:K17"/>
    <mergeCell ref="M16:M17"/>
    <mergeCell ref="O14:O15"/>
    <mergeCell ref="K23:K24"/>
    <mergeCell ref="M23:M24"/>
    <mergeCell ref="N23:N24"/>
    <mergeCell ref="O23:O24"/>
    <mergeCell ref="O16:O17"/>
    <mergeCell ref="O18:O20"/>
    <mergeCell ref="K28:K29"/>
    <mergeCell ref="M28:M29"/>
    <mergeCell ref="N28:N29"/>
    <mergeCell ref="O28:O29"/>
    <mergeCell ref="A10:A11"/>
    <mergeCell ref="A28:A29"/>
    <mergeCell ref="I28:I29"/>
    <mergeCell ref="J28:J29"/>
    <mergeCell ref="J10:J11"/>
    <mergeCell ref="A18:A20"/>
    <mergeCell ref="A12:A13"/>
    <mergeCell ref="J16:J17"/>
    <mergeCell ref="J25:J26"/>
    <mergeCell ref="K25:K26"/>
    <mergeCell ref="N16:N17"/>
    <mergeCell ref="J14:J15"/>
    <mergeCell ref="J23:J24"/>
    <mergeCell ref="K14:K15"/>
    <mergeCell ref="M14:M15"/>
    <mergeCell ref="N14:N15"/>
    <mergeCell ref="K18:K20"/>
    <mergeCell ref="O32:O34"/>
    <mergeCell ref="M32:M34"/>
    <mergeCell ref="M18:M20"/>
    <mergeCell ref="M25:M26"/>
    <mergeCell ref="O30:O31"/>
    <mergeCell ref="N18:N20"/>
    <mergeCell ref="N25:N26"/>
    <mergeCell ref="O25:O26"/>
    <mergeCell ref="M30:M31"/>
    <mergeCell ref="Q35:Q36"/>
    <mergeCell ref="Q28:Q29"/>
    <mergeCell ref="R30:R31"/>
    <mergeCell ref="Q30:Q31"/>
    <mergeCell ref="Q32:Q33"/>
    <mergeCell ref="R28:R29"/>
    <mergeCell ref="Q10:Q11"/>
    <mergeCell ref="R12:R13"/>
    <mergeCell ref="Q18:Q19"/>
    <mergeCell ref="R18:R20"/>
    <mergeCell ref="O12:O13"/>
    <mergeCell ref="R16:R17"/>
    <mergeCell ref="P23:P24"/>
    <mergeCell ref="J12:J13"/>
    <mergeCell ref="K12:K13"/>
    <mergeCell ref="C8:C9"/>
    <mergeCell ref="O10:O11"/>
    <mergeCell ref="E8:H8"/>
    <mergeCell ref="J8:J9"/>
    <mergeCell ref="I10:I11"/>
    <mergeCell ref="K10:K11"/>
    <mergeCell ref="M10:M11"/>
    <mergeCell ref="N10:N11"/>
    <mergeCell ref="O59:R59"/>
    <mergeCell ref="A58:K58"/>
    <mergeCell ref="A32:A34"/>
    <mergeCell ref="N50:N51"/>
    <mergeCell ref="O50:O51"/>
    <mergeCell ref="N35:N37"/>
    <mergeCell ref="R32:R34"/>
    <mergeCell ref="R35:R37"/>
    <mergeCell ref="K50:K51"/>
    <mergeCell ref="I52:I53"/>
    <mergeCell ref="M12:M13"/>
    <mergeCell ref="N12:N13"/>
    <mergeCell ref="C4:R4"/>
    <mergeCell ref="A8:A9"/>
    <mergeCell ref="C6:R6"/>
    <mergeCell ref="L8:L9"/>
    <mergeCell ref="I12:I13"/>
    <mergeCell ref="I8:I9"/>
    <mergeCell ref="R10:R11"/>
    <mergeCell ref="R8:R9"/>
    <mergeCell ref="A1:R1"/>
    <mergeCell ref="A2:R2"/>
    <mergeCell ref="Q8:Q9"/>
    <mergeCell ref="M8:M9"/>
    <mergeCell ref="N8:N9"/>
    <mergeCell ref="O8:O9"/>
    <mergeCell ref="P8:P9"/>
    <mergeCell ref="K8:K9"/>
    <mergeCell ref="D8:D9"/>
    <mergeCell ref="J18:J20"/>
    <mergeCell ref="I18:I20"/>
    <mergeCell ref="M50:M51"/>
    <mergeCell ref="I50:I51"/>
    <mergeCell ref="K30:K31"/>
    <mergeCell ref="I30:I31"/>
    <mergeCell ref="L42:L43"/>
    <mergeCell ref="M42:M43"/>
    <mergeCell ref="J35:J37"/>
    <mergeCell ref="I35:I37"/>
    <mergeCell ref="E65:I65"/>
    <mergeCell ref="E66:J66"/>
    <mergeCell ref="J30:J31"/>
    <mergeCell ref="A52:A53"/>
    <mergeCell ref="A50:A51"/>
    <mergeCell ref="G52:G53"/>
    <mergeCell ref="J52:J53"/>
    <mergeCell ref="J50:J51"/>
    <mergeCell ref="G38:G39"/>
    <mergeCell ref="H38:H39"/>
    <mergeCell ref="E69:I69"/>
    <mergeCell ref="E67:I67"/>
    <mergeCell ref="E63:I63"/>
    <mergeCell ref="E64:I64"/>
    <mergeCell ref="R25:R26"/>
    <mergeCell ref="Q25:Q26"/>
    <mergeCell ref="M48:M49"/>
    <mergeCell ref="I48:I49"/>
    <mergeCell ref="J48:J49"/>
    <mergeCell ref="F38:F39"/>
    <mergeCell ref="A25:A26"/>
    <mergeCell ref="I25:I26"/>
    <mergeCell ref="M35:M37"/>
    <mergeCell ref="K35:K37"/>
    <mergeCell ref="K40:K41"/>
    <mergeCell ref="L40:L41"/>
    <mergeCell ref="M40:M41"/>
    <mergeCell ref="A38:A39"/>
    <mergeCell ref="C38:C39"/>
    <mergeCell ref="E38:E39"/>
    <mergeCell ref="I38:I39"/>
    <mergeCell ref="A30:A31"/>
    <mergeCell ref="K32:K34"/>
    <mergeCell ref="A48:A49"/>
    <mergeCell ref="I32:I34"/>
    <mergeCell ref="J32:J34"/>
    <mergeCell ref="C48:C49"/>
    <mergeCell ref="H48:H49"/>
    <mergeCell ref="G48:G49"/>
    <mergeCell ref="F48:F49"/>
    <mergeCell ref="E48:E49"/>
    <mergeCell ref="K52:K53"/>
    <mergeCell ref="M52:M53"/>
    <mergeCell ref="O35:O37"/>
    <mergeCell ref="A35:A37"/>
    <mergeCell ref="N32:N34"/>
    <mergeCell ref="A40:A41"/>
    <mergeCell ref="C40:C41"/>
    <mergeCell ref="E40:E41"/>
    <mergeCell ref="F40:F41"/>
    <mergeCell ref="N30:N31"/>
    <mergeCell ref="R52:R53"/>
    <mergeCell ref="R48:R49"/>
    <mergeCell ref="N52:N53"/>
    <mergeCell ref="O52:O53"/>
    <mergeCell ref="P52:P53"/>
    <mergeCell ref="P48:P49"/>
    <mergeCell ref="Q48:Q49"/>
    <mergeCell ref="P40:P41"/>
    <mergeCell ref="Q40:Q41"/>
    <mergeCell ref="G40:G41"/>
    <mergeCell ref="H40:H41"/>
    <mergeCell ref="I40:I41"/>
    <mergeCell ref="J40:J41"/>
    <mergeCell ref="N40:N41"/>
    <mergeCell ref="O40:O41"/>
    <mergeCell ref="Q42:Q43"/>
    <mergeCell ref="R40:R41"/>
    <mergeCell ref="A42:A43"/>
    <mergeCell ref="C42:C43"/>
    <mergeCell ref="E42:E43"/>
    <mergeCell ref="F42:F43"/>
    <mergeCell ref="G42:G43"/>
    <mergeCell ref="H42:H43"/>
    <mergeCell ref="I42:I43"/>
    <mergeCell ref="J42:J43"/>
    <mergeCell ref="N42:N43"/>
    <mergeCell ref="O42:O43"/>
    <mergeCell ref="P42:P43"/>
    <mergeCell ref="K42:K43"/>
    <mergeCell ref="K44:K45"/>
    <mergeCell ref="L44:L45"/>
    <mergeCell ref="M44:M45"/>
    <mergeCell ref="N44:N45"/>
    <mergeCell ref="O44:O45"/>
    <mergeCell ref="P44:P45"/>
    <mergeCell ref="R42:R43"/>
    <mergeCell ref="A46:A47"/>
    <mergeCell ref="C46:C47"/>
    <mergeCell ref="E46:E47"/>
    <mergeCell ref="F46:F47"/>
    <mergeCell ref="G46:G47"/>
    <mergeCell ref="H46:H47"/>
    <mergeCell ref="I46:I47"/>
    <mergeCell ref="J46:J47"/>
    <mergeCell ref="B42:B43"/>
    <mergeCell ref="R50:R51"/>
    <mergeCell ref="P50:P51"/>
    <mergeCell ref="L46:L47"/>
    <mergeCell ref="M46:M47"/>
    <mergeCell ref="N46:N47"/>
    <mergeCell ref="O46:O47"/>
    <mergeCell ref="P46:P47"/>
    <mergeCell ref="Q46:Q47"/>
    <mergeCell ref="R46:R47"/>
    <mergeCell ref="N48:N49"/>
    <mergeCell ref="B8:B9"/>
    <mergeCell ref="B12:B13"/>
    <mergeCell ref="D12:D13"/>
    <mergeCell ref="D14:D15"/>
    <mergeCell ref="B14:B15"/>
    <mergeCell ref="D10:D11"/>
    <mergeCell ref="B10:B11"/>
    <mergeCell ref="B16:B17"/>
    <mergeCell ref="D16:D17"/>
    <mergeCell ref="B18:B20"/>
    <mergeCell ref="D18:D20"/>
    <mergeCell ref="B23:B24"/>
    <mergeCell ref="D23:D24"/>
    <mergeCell ref="D25:D26"/>
    <mergeCell ref="B25:B26"/>
    <mergeCell ref="B28:B29"/>
    <mergeCell ref="D28:D29"/>
    <mergeCell ref="B30:B31"/>
    <mergeCell ref="D30:D31"/>
    <mergeCell ref="B32:B34"/>
    <mergeCell ref="D32:D34"/>
    <mergeCell ref="D35:D37"/>
    <mergeCell ref="B35:B37"/>
    <mergeCell ref="B38:B39"/>
    <mergeCell ref="B40:B41"/>
    <mergeCell ref="B46:B47"/>
    <mergeCell ref="B44:B45"/>
    <mergeCell ref="D38:D39"/>
    <mergeCell ref="D40:D41"/>
    <mergeCell ref="D42:D43"/>
    <mergeCell ref="D44:D45"/>
    <mergeCell ref="D46:D47"/>
    <mergeCell ref="D48:D49"/>
    <mergeCell ref="D50:D51"/>
    <mergeCell ref="B50:B51"/>
    <mergeCell ref="B48:B49"/>
    <mergeCell ref="B52:B53"/>
    <mergeCell ref="D52:D53"/>
    <mergeCell ref="B90:B92"/>
    <mergeCell ref="B96:B97"/>
    <mergeCell ref="D78:D81"/>
    <mergeCell ref="D83:D85"/>
    <mergeCell ref="D86:D87"/>
    <mergeCell ref="D90:D92"/>
    <mergeCell ref="D96:D97"/>
    <mergeCell ref="D76:D77"/>
    <mergeCell ref="A78:A81"/>
    <mergeCell ref="A83:A85"/>
    <mergeCell ref="B100:B103"/>
    <mergeCell ref="D100:D103"/>
    <mergeCell ref="B142:B143"/>
    <mergeCell ref="D142:D143"/>
    <mergeCell ref="B78:B81"/>
    <mergeCell ref="B83:B85"/>
    <mergeCell ref="B86:B87"/>
    <mergeCell ref="B158:B159"/>
    <mergeCell ref="D158:D159"/>
    <mergeCell ref="D144:D146"/>
    <mergeCell ref="D147:D148"/>
    <mergeCell ref="B147:B148"/>
    <mergeCell ref="B149:B151"/>
    <mergeCell ref="D149:D151"/>
    <mergeCell ref="D152:D153"/>
    <mergeCell ref="B160:B161"/>
    <mergeCell ref="B152:B153"/>
    <mergeCell ref="B178:B179"/>
    <mergeCell ref="D178:D179"/>
    <mergeCell ref="B180:B185"/>
    <mergeCell ref="D180:D185"/>
    <mergeCell ref="B154:B155"/>
    <mergeCell ref="D154:D155"/>
    <mergeCell ref="D156:D157"/>
    <mergeCell ref="B156:B157"/>
    <mergeCell ref="B189:B190"/>
    <mergeCell ref="D189:D190"/>
    <mergeCell ref="B192:B193"/>
    <mergeCell ref="D192:D193"/>
    <mergeCell ref="B206:B207"/>
    <mergeCell ref="B208:B209"/>
    <mergeCell ref="D206:D207"/>
    <mergeCell ref="D208:D209"/>
    <mergeCell ref="A200:R200"/>
    <mergeCell ref="C202:R202"/>
    <mergeCell ref="D231:D232"/>
    <mergeCell ref="B239:B240"/>
    <mergeCell ref="D239:D240"/>
    <mergeCell ref="B241:B242"/>
    <mergeCell ref="D241:D242"/>
    <mergeCell ref="B243:B245"/>
    <mergeCell ref="D243:D245"/>
    <mergeCell ref="B237:B238"/>
    <mergeCell ref="D237:D238"/>
    <mergeCell ref="B269:B270"/>
    <mergeCell ref="D269:D270"/>
    <mergeCell ref="B271:B272"/>
    <mergeCell ref="D271:D272"/>
    <mergeCell ref="D273:D274"/>
    <mergeCell ref="B273:B274"/>
    <mergeCell ref="B277:B284"/>
    <mergeCell ref="D277:D284"/>
    <mergeCell ref="B317:B318"/>
    <mergeCell ref="D317:D318"/>
    <mergeCell ref="B352:B353"/>
    <mergeCell ref="D352:D353"/>
    <mergeCell ref="B286:B287"/>
    <mergeCell ref="D286:D287"/>
    <mergeCell ref="B288:B292"/>
    <mergeCell ref="D288:D292"/>
    <mergeCell ref="B314:B315"/>
    <mergeCell ref="D314:D315"/>
  </mergeCells>
  <printOptions horizontalCentered="1"/>
  <pageMargins left="0" right="0" top="0.32" bottom="0" header="0.5118055555555555" footer="0.5118055555555555"/>
  <pageSetup horizontalDpi="600" verticalDpi="600" orientation="landscape" paperSize="8" scale="85" r:id="rId2"/>
  <headerFooter alignWithMargins="0">
    <oddFooter>&amp;R&amp;"Times New Roman,Normale"&amp;8&amp;P</oddFooter>
  </headerFooter>
  <rowBreaks count="2" manualBreakCount="2">
    <brk id="51" max="16" man="1"/>
    <brk id="7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2023-06-07T13:44:50Z</cp:lastPrinted>
  <dcterms:created xsi:type="dcterms:W3CDTF">2020-07-01T09:19:47Z</dcterms:created>
  <dcterms:modified xsi:type="dcterms:W3CDTF">2023-11-21T14:06:18Z</dcterms:modified>
  <cp:category/>
  <cp:version/>
  <cp:contentType/>
  <cp:contentStatus/>
</cp:coreProperties>
</file>