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210" activeTab="0"/>
  </bookViews>
  <sheets>
    <sheet name="completo" sheetId="1" r:id="rId1"/>
  </sheets>
  <definedNames/>
  <calcPr fullCalcOnLoad="1"/>
</workbook>
</file>

<file path=xl/sharedStrings.xml><?xml version="1.0" encoding="utf-8"?>
<sst xmlns="http://schemas.openxmlformats.org/spreadsheetml/2006/main" count="912" uniqueCount="504">
  <si>
    <t>IMPORTO CONTRATTUALE</t>
  </si>
  <si>
    <t>NOTE</t>
  </si>
  <si>
    <t>AVANZAMENTO TOTALE</t>
  </si>
  <si>
    <t>LEGENDA NOTE:</t>
  </si>
  <si>
    <t>1: LAVORI SOSPESI PER RISOLUZIONE CONTRATTUALE</t>
  </si>
  <si>
    <t>DATA DI AGGIUDICAZIONE</t>
  </si>
  <si>
    <t>2: LAVORI SOSPESI PER FALLIMENTO DITTA</t>
  </si>
  <si>
    <t>3: LAVORI SOSPESI PER RAGIONI TECNICHE</t>
  </si>
  <si>
    <t>6: PROROGA TERMINE ULTIMAZIONE</t>
  </si>
  <si>
    <t>8: AFFIDAMENTO IN CORSO ULTERIORI OPERE</t>
  </si>
  <si>
    <t>9: FINE LAVORI CONDIZIONATA AD ESECUZIONE FINITURE</t>
  </si>
  <si>
    <t>TOTALE SERVIZIO</t>
  </si>
  <si>
    <t>4: RITARDO IN CORSO ESECUZIONE LAVORO</t>
  </si>
  <si>
    <t>5: RITARDO SU ULTIMAZIONE LAVORO</t>
  </si>
  <si>
    <t>7: AFFIDAMENTO IN CORSO OPERA IN VARIANTE</t>
  </si>
  <si>
    <t>CODICE IDENTIFICATIVO   CIG</t>
  </si>
  <si>
    <t>PROCEDURA SCELTA CONTRAENTE</t>
  </si>
  <si>
    <t>N. INVITATI / PARTECIPANTI</t>
  </si>
  <si>
    <t>IMPORTO SOMME LIQUIDATE</t>
  </si>
  <si>
    <t>FINE            LAVORI</t>
  </si>
  <si>
    <t>INIZIO                              LAVORI</t>
  </si>
  <si>
    <t>N.                    OFFERTE</t>
  </si>
  <si>
    <t>C.F. 00514490010</t>
  </si>
  <si>
    <t>DITTA                                                                              AGGIUDICATARIA</t>
  </si>
  <si>
    <t>OPERA                                                                                                                            (Codice Opera + descrizione opera)</t>
  </si>
  <si>
    <t>X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</si>
  <si>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</si>
  <si>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DIVISIONE SERVIZI TECNICI - COORDINAMENTO</t>
  </si>
  <si>
    <t>10: ALTRO</t>
  </si>
  <si>
    <t xml:space="preserve">                                                                                                                              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</si>
  <si>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</si>
  <si>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</si>
  <si>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</si>
  <si>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</si>
  <si>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Manutenzione correttiva per lavori urgenti di ripristino e di decoro, compreso il servizio di pronto intervento</t>
  </si>
  <si>
    <t xml:space="preserve">Area:   SISTEMA SICUREZZA E PRONTO INTERVENTO </t>
  </si>
  <si>
    <t>80810304EA</t>
  </si>
  <si>
    <t>ENGINEERING COSTRUZIONI - GRUPPO EMPOLI LUCE S.r.L.</t>
  </si>
  <si>
    <t>PERIODO SITUAZIONE LAVORI A TUTTO IL 31 AGOSTO 2021</t>
  </si>
  <si>
    <t>Area: EDILIZIA SCOLASTICA</t>
  </si>
  <si>
    <t>PERIODO SITUAZIONE LAVORI : A TUTTO IL 31 AGOSTO 2021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</si>
  <si>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</si>
  <si>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</si>
  <si>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</si>
  <si>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</si>
  <si>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</si>
  <si>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</si>
  <si>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</si>
  <si>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8350096D31</t>
  </si>
  <si>
    <t>4733/2019 - Manutezione adeguamento normativo sicurezza igiene luoghi di lavoro interventi integrativi CPI Anno 2019</t>
  </si>
  <si>
    <t>R.P. IMPIANTI DI RESSIA PIERO</t>
  </si>
  <si>
    <t>65,5%</t>
  </si>
  <si>
    <t>8176443636</t>
  </si>
  <si>
    <t>4735/2019 - Manutenzione Straordinaria edifici scolastici della Città Bilancio 2019 Lotto 4 Area Sud</t>
  </si>
  <si>
    <t>EDILMAYOR SRL</t>
  </si>
  <si>
    <t>81764289D4</t>
  </si>
  <si>
    <t>4735/2019 - Manutenzione Straordinaria edifici scolastici della Città Bilancio 2019 Lotto 3 Area ESt</t>
  </si>
  <si>
    <t>SOC.COOP. SAN GIOVANNI 79</t>
  </si>
  <si>
    <t>7769292E91</t>
  </si>
  <si>
    <t>4625-4 - Manutenzione straordinaria edifici scolastici Bilancio 2018 Lott 4 Area Sud</t>
  </si>
  <si>
    <t>6810782118D</t>
  </si>
  <si>
    <t xml:space="preserve">4587/2019 - Manutenzione Straordinaria con ripristini strutturali </t>
  </si>
  <si>
    <t>C.G.V. SRL</t>
  </si>
  <si>
    <t>8176410AF9</t>
  </si>
  <si>
    <t>4735/2020 - Manutenzione Straordinaria AREA OVEST Lotto 1 - Bilancio 2019</t>
  </si>
  <si>
    <t>EC.AM. SAS</t>
  </si>
  <si>
    <t>4735/2019 - Manutenzione Straordinaria negli Edifici scolastici della Città - Lotto 2 - Area Nord - Bilancio 2019</t>
  </si>
  <si>
    <t>EDIL EUROPA SRL</t>
  </si>
  <si>
    <t xml:space="preserve">794060280F </t>
  </si>
  <si>
    <t>Recupero funzionale e consolidamento strutturale edificio scolastico in VIA GERMONIO 4</t>
  </si>
  <si>
    <t>A.T.I. Serrhouse srls / Service System srl / Tierre srl/Cometa srl</t>
  </si>
  <si>
    <t>4</t>
  </si>
  <si>
    <t>8681873C32</t>
  </si>
  <si>
    <t>4729/2020 -Manutenzione Strordinairia edifici scolastici  Lotto 3 Area Est - Bilancio 2020</t>
  </si>
  <si>
    <t>P.M. COSTRUZIONI SOC. COOP</t>
  </si>
  <si>
    <t>12</t>
  </si>
  <si>
    <t>83360294BF</t>
  </si>
  <si>
    <t>Manutenzione Strordinairia Opere di Recupero Funzionale Pertinenze Scolastiche - Bilancio 2019</t>
  </si>
  <si>
    <t>TECNOEDI COSTRUZIONI srl</t>
  </si>
  <si>
    <t>14</t>
  </si>
  <si>
    <t>IMPRESA FERRERI SRL</t>
  </si>
  <si>
    <t>15</t>
  </si>
  <si>
    <t>8106596EA2</t>
  </si>
  <si>
    <t>Manutenzione Ordinaria interventi su intradossi e componenti edilizi scolastici Bilancio 2019</t>
  </si>
  <si>
    <t>TANCREDI RESTAURI SRL</t>
  </si>
  <si>
    <t>10   11</t>
  </si>
  <si>
    <t>Manutenzione Ordinairia AREA SUD Lotto 4 . Anni 2020/2021</t>
  </si>
  <si>
    <t>EDIL3 COSTRUZIONI</t>
  </si>
  <si>
    <t>86480905A1</t>
  </si>
  <si>
    <t>Manutenzione Ordinaria interventi su componenti edilizi delgi Edifici Scolastici comunali Anni 2021/2022 Lotto 2 AREA NORD</t>
  </si>
  <si>
    <t xml:space="preserve">I.E.F. LEONARDO SRL </t>
  </si>
  <si>
    <t>8648024F27</t>
  </si>
  <si>
    <t>Manutenzione Ordinaria  perinterventi su componenti edilizi delgi Edifici Scolastici comunali Anni 2021/2022 Lotto 1 AREA OVEST</t>
  </si>
  <si>
    <t>FERROTECNICA SRL</t>
  </si>
  <si>
    <t>8648154A70</t>
  </si>
  <si>
    <t>Manutenzione Ordinaria interventi su componenti edilizi degli Edifici Scolastici comunali Anni 2021/2022 Lotto 4 AREA SUD</t>
  </si>
  <si>
    <t>ACAM COSTRUZIONI SRL</t>
  </si>
  <si>
    <t>86481230DE</t>
  </si>
  <si>
    <t>P.N. 29/2021 Manutenzione Ordinaria per interventi su componenti edilizi degli Edifici Scolastici comunali Anni 2021/2022 Lotto 3 AREA EST</t>
  </si>
  <si>
    <t>SE.MA COSTRUZIONI SRL</t>
  </si>
  <si>
    <t>8409802427</t>
  </si>
  <si>
    <t>Manutenzione Ordinaria impianti antincendio Edifici Scolastici Anni  2020/2021 - C.O. 4756</t>
  </si>
  <si>
    <t>SCHINETTI SRL</t>
  </si>
  <si>
    <t>Z66308ED07</t>
  </si>
  <si>
    <t>TASK FORCE 2021 - M.O. Interventi urgenti per messa sicurezza Edifici Scolastici - Edilizia ordinaria e acrobatica</t>
  </si>
  <si>
    <t>VERTICAL EDIL SRLS</t>
  </si>
  <si>
    <t>Z783066D36</t>
  </si>
  <si>
    <t>TASK FORCE 2021 - M.O. Interventi urgenti per messa sicurezza Edifici Scolastici - Idraulico</t>
  </si>
  <si>
    <t>MONARDO FRANCESCO</t>
  </si>
  <si>
    <t>Z7930743B9</t>
  </si>
  <si>
    <t>TASK FORCE 2021 - M.O. Interventi urgenti per messa sicurezza Edifici Scolastici - Fabbro</t>
  </si>
  <si>
    <t>FANTOLINO</t>
  </si>
  <si>
    <t>12   10</t>
  </si>
  <si>
    <t>TOTALE AREA</t>
  </si>
  <si>
    <t>2: LAVORI FERMI PER FALLIMENTO DITTA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</si>
  <si>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</si>
  <si>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</si>
  <si>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</si>
  <si>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</si>
  <si>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</si>
  <si>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</si>
  <si>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</si>
  <si>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</si>
  <si>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                                                                                                                                   Servizio:  INFRASTRUTTURE PER IL COMMERCIO E LO SPORT           </t>
  </si>
  <si>
    <t>Area: 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</si>
  <si>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</si>
  <si>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 : A TUTTO  IL  31 AGOSTO 2021</t>
  </si>
  <si>
    <t>N.                    OFFERTE AMMESSE</t>
  </si>
  <si>
    <t>7464720F47</t>
  </si>
  <si>
    <t>4214/2017 - Manutenzione Straordinaria Mercati rionali anno 2017</t>
  </si>
  <si>
    <t>SOC.COOP.AG. VALLI UNITE DEL CANAVESE</t>
  </si>
  <si>
    <t>30</t>
  </si>
  <si>
    <t>21</t>
  </si>
  <si>
    <t>13/10/20</t>
  </si>
  <si>
    <t>18/11/20</t>
  </si>
  <si>
    <t>13/09/21</t>
  </si>
  <si>
    <t>7796867231</t>
  </si>
  <si>
    <t>4674/2018 - Manutenzione Impianti Sportivi - Interventi specifici</t>
  </si>
  <si>
    <t>AGROGREEN s.r.l.</t>
  </si>
  <si>
    <t>41</t>
  </si>
  <si>
    <t>10/09/19</t>
  </si>
  <si>
    <t>09/01/20</t>
  </si>
  <si>
    <t>ULTERIORI OPERE art. 106 C.1 lett. B D.Lgs. 50/2016</t>
  </si>
  <si>
    <t>80330098BA</t>
  </si>
  <si>
    <t>4647/2018 - Manutenzione Straordinaria Mercati anno 2018</t>
  </si>
  <si>
    <t>PORTALUPI CARLO IMPRESA S.P.A.</t>
  </si>
  <si>
    <t>17</t>
  </si>
  <si>
    <t>07/02/20</t>
  </si>
  <si>
    <t>11/06/20</t>
  </si>
  <si>
    <t>3332703C09</t>
  </si>
  <si>
    <t>4613/2019 - Manutenzione Straordinaria Mercati anno 2019</t>
  </si>
  <si>
    <t>ICOSE S.p.A.</t>
  </si>
  <si>
    <t>10/07/20</t>
  </si>
  <si>
    <t>13/11/20</t>
  </si>
  <si>
    <t>8604545728</t>
  </si>
  <si>
    <t>4648/2020 - Manutenzione Straordinaria Mercati anno 2020</t>
  </si>
  <si>
    <t>Consorzio Integra Soc. Coop. /INFRASTRUTTURE SC</t>
  </si>
  <si>
    <t>10</t>
  </si>
  <si>
    <t>2</t>
  </si>
  <si>
    <t>817198682D</t>
  </si>
  <si>
    <t>4480/2019 - Manutenzione Straordinaria Impianti sportivi - Interventi specifici</t>
  </si>
  <si>
    <t>BUILDING &amp; DESIGN 2008 SRL</t>
  </si>
  <si>
    <t>16</t>
  </si>
  <si>
    <t>18/12/20</t>
  </si>
  <si>
    <t>18/12/21</t>
  </si>
  <si>
    <t>8172032E21</t>
  </si>
  <si>
    <t>4481/2019 - Manutenzione Straordinaria Stadio Olimpico - Anno 2019</t>
  </si>
  <si>
    <t>DGS COSTRUZIONI ARTIGIANE S.R.L.</t>
  </si>
  <si>
    <t>57</t>
  </si>
  <si>
    <t>19</t>
  </si>
  <si>
    <t>23/12/20</t>
  </si>
  <si>
    <t>17/10/21</t>
  </si>
  <si>
    <t>843252756A</t>
  </si>
  <si>
    <t>4726/2021 Manutenzione  Ordinaria Impianti sportivi centralizzati e natatori</t>
  </si>
  <si>
    <t>MAGNETTI S.R.L.</t>
  </si>
  <si>
    <t>20</t>
  </si>
  <si>
    <t>23/10/20</t>
  </si>
  <si>
    <t>19/01/21</t>
  </si>
  <si>
    <t>31/12/21</t>
  </si>
  <si>
    <t>Z623296F4</t>
  </si>
  <si>
    <t>Manutenzione Ordinaria Mercati 2021</t>
  </si>
  <si>
    <t>ICEF srl</t>
  </si>
  <si>
    <t>3</t>
  </si>
  <si>
    <t xml:space="preserve">4773/2021 - Manutenzione Ordinaria Mercati </t>
  </si>
  <si>
    <t>SOMOTER s.r.l.</t>
  </si>
  <si>
    <t>22</t>
  </si>
  <si>
    <t>09/12/20</t>
  </si>
  <si>
    <t>04/01/21</t>
  </si>
  <si>
    <t>84936047BF</t>
  </si>
  <si>
    <t>4724/2021 - Manutenzione Ordinaria Impianti Tecnologici delle piscine</t>
  </si>
  <si>
    <t>G.I.E.  s.r.l.</t>
  </si>
  <si>
    <t>1144</t>
  </si>
  <si>
    <t>22/12/20</t>
  </si>
  <si>
    <t>11/02/21</t>
  </si>
  <si>
    <t xml:space="preserve">                                                                                                                                   Servizio: EDILIZIA ABITATIVA PUBBLICA E PER IL SOCIALE             </t>
  </si>
  <si>
    <t>Area: EDILIZIA ABITATIVA PUBBLICA E PER IL SOCIALE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</si>
  <si>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</si>
  <si>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AVANZAMENTO  TOTALE</t>
  </si>
  <si>
    <t>4031/2016 - Demolizione e bonifica amianto edificio in Torino, via Pio VII n. 65</t>
  </si>
  <si>
    <t>ISO 2002 S.r.l.</t>
  </si>
  <si>
    <t>85%</t>
  </si>
  <si>
    <t xml:space="preserve">4220/2017 Manutenzione Straordinaria diffusa per messa a norma e riqualificazione enewrgetica stabili del Patrimonio residenziale comunale </t>
  </si>
  <si>
    <t>M.G. COSTRUZIONI EDILI s.r.l.</t>
  </si>
  <si>
    <t>84%</t>
  </si>
  <si>
    <t>7561791B54</t>
  </si>
  <si>
    <t>4222/2017 - Manutenzione strutture residenziali e ricovero per anziani</t>
  </si>
  <si>
    <t>NUOVA SISTEM s.r.l.</t>
  </si>
  <si>
    <t>11//10/21</t>
  </si>
  <si>
    <t>40,60%</t>
  </si>
  <si>
    <t>75618403C6</t>
  </si>
  <si>
    <t>4221 - Manutenzione strutture assistenza, beneficenza pubblica e servizi diversi alla persona</t>
  </si>
  <si>
    <t>EDILNORD s.r.l.</t>
  </si>
  <si>
    <t>45,02%</t>
  </si>
  <si>
    <t>819674257A</t>
  </si>
  <si>
    <t>Manutenzione Ordinaria anno 2020 nei fabbricati in carico alla Direzione Servizi Sociali</t>
  </si>
  <si>
    <t>F.LLI IORIO s.r.l.</t>
  </si>
  <si>
    <t>80%</t>
  </si>
  <si>
    <t xml:space="preserve"> 4561 Realizzazione Nuove Residenze Temporanee per l'inclusione Sociale in Via Vagnone 15 - (Pon Metro 2014-2020-To.4.1.1.A) </t>
  </si>
  <si>
    <t>M.I.T. srl</t>
  </si>
  <si>
    <t>5,87%</t>
  </si>
  <si>
    <t>830221548D</t>
  </si>
  <si>
    <t>4704 - Manutenzione Straordinaria Campi  Nomadi ed emergenza freddo</t>
  </si>
  <si>
    <t>CREA.MI s.r.l.</t>
  </si>
  <si>
    <t>13%</t>
  </si>
  <si>
    <t>819910537D</t>
  </si>
  <si>
    <t xml:space="preserve">4739 - Manutenzione Straordinaria diffusa per messa a norma e riqualificazione enewrgetica stabili del Patrimonio residenziale comunale </t>
  </si>
  <si>
    <t>7,5%</t>
  </si>
  <si>
    <t>8648800F87</t>
  </si>
  <si>
    <t>Manutenzione Ordinaria  Campi Nomadi ed emergenza freddo e dormitori - Anno 2021</t>
  </si>
  <si>
    <t>FLORIO  PIETRO  s.r.l.</t>
  </si>
  <si>
    <t>4,5%</t>
  </si>
  <si>
    <t>Manutenzione Ordinaria  su stabili del patrimonio comunale e residenziale - anno 2021</t>
  </si>
  <si>
    <t>COOPERATIVA ARCHITETTI COSTRUTTORI SOC.COOP</t>
  </si>
  <si>
    <t>30%</t>
  </si>
  <si>
    <t xml:space="preserve">4491 - Manutenzione Straordinaria Strutture perl'assistenza, Beneficenza pubblica e servizi diversi alla persona  </t>
  </si>
  <si>
    <t>CO.E.S.A. s.r.l.</t>
  </si>
  <si>
    <t>65%</t>
  </si>
  <si>
    <t>Area: GESTIONE TECNICA PATRIMONIO CULTURALE ED EDIFICI COMUNALI</t>
  </si>
  <si>
    <t>PERIODO SITUAZIONE LAVORI :  A TUTTO IL 31 AGOSTO 2021</t>
  </si>
  <si>
    <t>73468024CD</t>
  </si>
  <si>
    <t xml:space="preserve">4390/2016 - Recupero, riqualificazione funzionale e manutenzione straordinaria fabbricati municipali circ. 1-10 </t>
  </si>
  <si>
    <t>IMPERO COSTRUZIONI srl</t>
  </si>
  <si>
    <t>ULTERIORI OPERE art. 106 c.  1B  D.lgs 50/2016</t>
  </si>
  <si>
    <t>7477101AEE</t>
  </si>
  <si>
    <t>4571/2017 - Recupero, riqualificazione funzionale demolizione e bonifica amianto in edifici municipali - Lotto II</t>
  </si>
  <si>
    <t>ESSE A3</t>
  </si>
  <si>
    <t xml:space="preserve">3 </t>
  </si>
  <si>
    <t>760350961E</t>
  </si>
  <si>
    <t>4514/2017 - Recupero, riqualificazione funzionale e manutenzione edifici comunali 2017 - Fabbricati municipali - Lotto I</t>
  </si>
  <si>
    <t>ABE srl</t>
  </si>
  <si>
    <t>78208788B0</t>
  </si>
  <si>
    <t>4567/2018 - Edifici municipali PON METRO TO.2.1.2.B</t>
  </si>
  <si>
    <t>QUINTINO COSTRUZIONI GENERALI spa</t>
  </si>
  <si>
    <t>ULTERIORI OPERE art. 106 c.  1B-2B  D.lgs 50/2016</t>
  </si>
  <si>
    <t>784069495E</t>
  </si>
  <si>
    <t>4662 /2018 - Manutenzione edifici comunali circ.li, Sedi Polizia Municipale e VV.F. - Anno 2018</t>
  </si>
  <si>
    <t>A.T.S. COSTRUZIONI GENERALI srl</t>
  </si>
  <si>
    <t>7603514A3D</t>
  </si>
  <si>
    <t>4443 /2017 - Recupero, riqualificazione funz.le e manutenzione edifici comunali 2017 - Manutenzione sed Polizia Municipale, Caserme e Commissariati - Lotto II</t>
  </si>
  <si>
    <t>ZARA APPALTI srl</t>
  </si>
  <si>
    <t>83110417FE</t>
  </si>
  <si>
    <t>4709/2019 - Lavori di recupero funzionale, adeguamento impianti, messa a norma ex Asilo P. Isabella (Via Verolengo) per attività socio-culturali</t>
  </si>
  <si>
    <t>DERVIT spa</t>
  </si>
  <si>
    <t>ULTERIORI OPERE art. 106 c.  1B-C  D.lgs 50/2016</t>
  </si>
  <si>
    <t>831190944B</t>
  </si>
  <si>
    <t xml:space="preserve">4734/2019 - M.S. Sedi Polizia Municipale Caserme e Commissariati </t>
  </si>
  <si>
    <t>SIAL srl</t>
  </si>
  <si>
    <t>8307685689</t>
  </si>
  <si>
    <t>4745/2019 - M.S. Fabbricati comunali e circoscrizionali Circ. 2-8 - Magazzini e Autorimesse</t>
  </si>
  <si>
    <t>EDILMAR srl</t>
  </si>
  <si>
    <t>8090767823</t>
  </si>
  <si>
    <t>4640/2020 - Manutenzione ordinaria edifici comunali anno 2020 - Lotto 3</t>
  </si>
  <si>
    <t>RP. IMPIANTI di Ressia Piero</t>
  </si>
  <si>
    <t>8090778139</t>
  </si>
  <si>
    <t>4640/2020 - Manutenzione ordinaria edifici comunali anno 2020 - Lotto 4</t>
  </si>
  <si>
    <t>EDILTRE srl</t>
  </si>
  <si>
    <t>8417257C34</t>
  </si>
  <si>
    <t>4770/2021 - Manutenzione ordinaria edifici comunali anno 2021 - Lotto 1</t>
  </si>
  <si>
    <t>HABITAT &amp; HOUSE srl</t>
  </si>
  <si>
    <t>8</t>
  </si>
  <si>
    <t>8417276BE2</t>
  </si>
  <si>
    <t>4770/2021 - Manutenzione ordinaria edifici comunali anno 2021 - Lotto 2</t>
  </si>
  <si>
    <t>C.G.V. srl</t>
  </si>
  <si>
    <t>778949811A</t>
  </si>
  <si>
    <t>4423/2017 - Quartieri Militari Juvarriani- opere di restauro delle facciate zona Esedra</t>
  </si>
  <si>
    <t>LARES - LAVORI DI RESTAURO S.r.l.</t>
  </si>
  <si>
    <t>82471080D2</t>
  </si>
  <si>
    <t>4522/2020 - Manutenzione edifici di interesse culturale, interventi di conservazione e messa a norma, Bilancio 2019</t>
  </si>
  <si>
    <t>IMPRESA EDILTERMICA IORIO S.r.l.</t>
  </si>
  <si>
    <t>85201802F6</t>
  </si>
  <si>
    <t>4779/2020 - Manutenzione ordinaria edifici di interesse culturale anno 2021. Lotto 1</t>
  </si>
  <si>
    <t>MAGNETTI S.r.l.</t>
  </si>
  <si>
    <t>85202214CB</t>
  </si>
  <si>
    <t>4779/2020 - Manutenzione ordinaria edifici di interesse culturale anno 2021. Lotto 2</t>
  </si>
  <si>
    <t>PROGE S.r.l.</t>
  </si>
  <si>
    <t>837370799C</t>
  </si>
  <si>
    <t>4559/2019 - PON METRO 2014-2020 - Codice Progetto 2.1.2.C - Manutenzione e riqualificazione energetica Biblioteca Civica Geisser</t>
  </si>
  <si>
    <t>BKMM DI BESHAY ATEF / CONSORZIO STABILE ENERGOS</t>
  </si>
  <si>
    <t>8712647FBD</t>
  </si>
  <si>
    <t>Manutenzione ordinaria monumenti e fontane anno 2021</t>
  </si>
  <si>
    <t>OTTAVIANO CONSERVAZIONE E RESTAURO OPERE D'ARTE S.R.L.</t>
  </si>
  <si>
    <t>3: LAVORI  SOSPESI  PER RAGIONI TECNICHE</t>
  </si>
  <si>
    <t>10: AFFIDAMENTO DIRETTO</t>
  </si>
  <si>
    <t>11: I LAVORI NON HANNO AVUTO CONCRETO INIZIO</t>
  </si>
  <si>
    <t>DIVISIONE AMBIENTE, VERDE E PROTEZIONE CIVILE</t>
  </si>
  <si>
    <t>Area: VERDE E ARREDO URBANO</t>
  </si>
  <si>
    <t>VARIANTE art. 106 c.1 lett. c) D.lgs. 50/16</t>
  </si>
  <si>
    <t>OPERE SUPPLEMENTARI art. 106 c.1 lett. b) D.lgs. 50/16</t>
  </si>
  <si>
    <t>80357617C0</t>
  </si>
  <si>
    <t>4507/2018 - Interventi Straordinari riqualificazione aree gioco in loc. Via Revello</t>
  </si>
  <si>
    <t>AGROGREEN SRL</t>
  </si>
  <si>
    <t>VARIANTE art. 106 c.2 D.lgs. 50/16</t>
  </si>
  <si>
    <t>82386637C7</t>
  </si>
  <si>
    <t>4304/2019 - Interventi Straordinari del Verde Pubblico</t>
  </si>
  <si>
    <t>F &amp; D COSTRUZIONI di PERELLA FEDERICO &amp; C. S.a.s.</t>
  </si>
  <si>
    <t>855089234E</t>
  </si>
  <si>
    <t>4463/2019 -Interventi Straordinari del Verde Pubblico</t>
  </si>
  <si>
    <t>ETS -ECOTECNOLOGIE STRADALI SRL</t>
  </si>
  <si>
    <t>4685/2020 - Manutenzione Straordinaria Parco Michelotti: primo intervento di messa in sicurezza</t>
  </si>
  <si>
    <t>MASSUCCO COSTRUZIONI SRL</t>
  </si>
  <si>
    <t>0:LAVORI SOSPESI PER EMERGENZA SANITRIA CORONAVIRUS</t>
  </si>
  <si>
    <t>PER EMERGENZA SANITARIA CORONAVIRUS</t>
  </si>
  <si>
    <t>10: ANTICIPAZIONE</t>
  </si>
  <si>
    <t>DIVISIONE INFRASTRUTTURE E MOBILITA'</t>
  </si>
  <si>
    <t xml:space="preserve">                       C.F. 00514490010</t>
  </si>
  <si>
    <t xml:space="preserve">Servizio:   SUOLO E PARCHEGGI </t>
  </si>
  <si>
    <t>ULTERIORI OPERE ai sensi dell'art. 106, comma 1, lett. b), e comma 7 del D.Lgs. 50/2016 e s.m.i.</t>
  </si>
  <si>
    <t>68258884F8</t>
  </si>
  <si>
    <t>4459/2016 - Interventi Straordinari di manutenzione straordinaria bilancio 2016 - Lotto Nord</t>
  </si>
  <si>
    <t xml:space="preserve">BORIO GIACOMO S.R.L. </t>
  </si>
  <si>
    <t>04/052020</t>
  </si>
  <si>
    <t>7982427B23</t>
  </si>
  <si>
    <t>Adeguamento Barriere Architettoniche su spazio pubblico - bilancio 2018</t>
  </si>
  <si>
    <t>BERSISA GIUSEPPE S.A.S.</t>
  </si>
  <si>
    <t>ULTERIORI OPERE ai sensi dell'art. 106, comma 1, lettera b), e comma 7 del D.Lgs. 50/2016 e s.m.i.</t>
  </si>
  <si>
    <t>777620468A</t>
  </si>
  <si>
    <t>Interventi Straordinari sulle pavimentazioni delle vie, strade e piazze della Città bilancio 2018 - Lotto 1</t>
  </si>
  <si>
    <t>BRESCIANI ASFALTI S.R.L.</t>
  </si>
  <si>
    <t>777633851F</t>
  </si>
  <si>
    <t>Interventi Straordinari sulle pavimentazioni delle vie, strade e piazze della Città bilancio 2018 - Lotto 4</t>
  </si>
  <si>
    <t>BITUX S.P.A.</t>
  </si>
  <si>
    <t>77763406C5</t>
  </si>
  <si>
    <t>Interventi Straordinari sulle pavimentazioni delle vie, strade e piazze della Città bilancio 2018 - Lotto 5</t>
  </si>
  <si>
    <t>ITALVERDE S.R.L.</t>
  </si>
  <si>
    <t>Interventi Straordinari sulle pavimentazioni delle vie, strade e piazze della Città bilancio 2018 - Lotto 11 - Magazzino Comunale</t>
  </si>
  <si>
    <t>ICEF S.R.L.</t>
  </si>
  <si>
    <t>Interventi Straordinari sulle pavimentazioni delle vie, strade e piazze della Città bilancio 2018 - Lotto 7</t>
  </si>
  <si>
    <t>COMAS SRL</t>
  </si>
  <si>
    <t>7776326B36</t>
  </si>
  <si>
    <t>Interventi Straordinari sulle pavimentazioni delle vie, strade e piazze della Città bilancio 2018 - Lotto 2A</t>
  </si>
  <si>
    <t>EDIL.MA.VI TORINO SRL</t>
  </si>
  <si>
    <t>ULTERIORI OPERE ai sensi dell'art. 63, comma 5 del D.Lgs. 50/2016 e s.m.i.</t>
  </si>
  <si>
    <t>777633202D</t>
  </si>
  <si>
    <t>Interventi Straordinari sulle pavimentazioni delle vie, strade e piazze della Città bilancio 2018 - Lotto 2B</t>
  </si>
  <si>
    <t>ICFA SRL</t>
  </si>
  <si>
    <t>Interventi Straordinari sulle pavimentazioni delle vie, strade e piazze della Città bilancio 2018 - Lotto 8B</t>
  </si>
  <si>
    <t>PREVE COSTRUZIONI SPA</t>
  </si>
  <si>
    <t>6</t>
  </si>
  <si>
    <t>Interventi Straordinari sulle pavimentazioni delle vie, strade e piazze della Città bilancio 2018 - Lotto 6</t>
  </si>
  <si>
    <t>CITRINITI MASSIMO</t>
  </si>
  <si>
    <t>818080128D</t>
  </si>
  <si>
    <t>4365/2019 - Interventi Straordinari di Manutenzione Segaletica Stradale - Bilancio 2019</t>
  </si>
  <si>
    <t>NUOVAEDIL di RIZZO Giuseppe</t>
  </si>
  <si>
    <t>Interventi Straordinari sulle pavimentaizoni delle vie, strade e piazze della Città bilancio 2019 - Lotto 1</t>
  </si>
  <si>
    <t>ESCAVAZIONE VAL SUSA S.R.L.</t>
  </si>
  <si>
    <t>81848407A2</t>
  </si>
  <si>
    <t>Interventi Straordinari sulle pavimentazioni delle vie, strade e piazze della Città bilancio 2019 - Lotto 9 - Modifiche Viabili</t>
  </si>
  <si>
    <t>EDILSTRADE MINTURNO S.R.L.</t>
  </si>
  <si>
    <t>8184829E8C</t>
  </si>
  <si>
    <t>Interventi Straordinari sulle pavimentazioni delle vie, strade e piazze della Città bilancio 2019 - Lotto 8A</t>
  </si>
  <si>
    <t>EUROVERDE DI GRECO SERGIO E RIBOTTA BRUNA E C. S.A.S.</t>
  </si>
  <si>
    <t>81848049EC</t>
  </si>
  <si>
    <t>Interventi Straordinari sulle pavimentazioni delle vie, strade e piazze della Città bilancio 2019 - Lotto 3</t>
  </si>
  <si>
    <t>TIRRENO STRADE S.R.L.</t>
  </si>
  <si>
    <t>8184808D38</t>
  </si>
  <si>
    <t>Interventi Straordinari sulle pavimentazioni delle vie, strade e piazze della Città bilancio 2019 - Lotto 4</t>
  </si>
  <si>
    <t>COGIBIT SRL</t>
  </si>
  <si>
    <t>Interventi Straordinari sulle pavimentazioni delle vie, strade e piazze della Città bilancio 2019 - Lotto 5</t>
  </si>
  <si>
    <t>S.A.I.S.E.F S.R.L.</t>
  </si>
  <si>
    <t>81848228C7</t>
  </si>
  <si>
    <t>Interventi Straordinari sulle pavimentazioni delle vie, strade e piazze della Città bilancio 2019 - Lotto 6</t>
  </si>
  <si>
    <t>SC.EDIL DI PAGLIERO RENZO S.A.S.</t>
  </si>
  <si>
    <t>8184824A6D</t>
  </si>
  <si>
    <t>Interventi Straordinari sulle pavimentazioni delle vie, strade e piazze della Città bilancio 2019 - Lotto 7</t>
  </si>
  <si>
    <t xml:space="preserve">TOMATIS GIACOMO Srl. </t>
  </si>
  <si>
    <t>8184849F0D</t>
  </si>
  <si>
    <t>Interventi Straordinari sulle pavimentazioni delle vie, strade e piazze della Città bilancio 2019 - Lotto 10 - Materiale Lapideo</t>
  </si>
  <si>
    <t>81846792C7</t>
  </si>
  <si>
    <t>Interventi Straordinari sulle pavimentazioni delle vie, strade e piazze della Città bilancio 2019 - Lotto 2A</t>
  </si>
  <si>
    <t>DHD SRL </t>
  </si>
  <si>
    <t>81847995CD</t>
  </si>
  <si>
    <t>Interventi Straordinari sulle pavimentazioni delle vie, strade e piazze della Città bilancio 2019 - Lotto 2B</t>
  </si>
  <si>
    <t>ITALVERDE SRL</t>
  </si>
  <si>
    <t>818483210A</t>
  </si>
  <si>
    <t>Interventi Straordinari sulle pavimentazioni delle vie, strade e piazze della Città bilancio 2019 - Lotto 8B</t>
  </si>
  <si>
    <t>GEOVERDE SYSTEM SRL</t>
  </si>
  <si>
    <t>8463458A7A</t>
  </si>
  <si>
    <t>4829/2020 - Interventi Straordinari di Manutenzione Segnaletica Stradale - Bilancio 2020</t>
  </si>
  <si>
    <t>ROAD 95 SRLS</t>
  </si>
  <si>
    <t>856146693E</t>
  </si>
  <si>
    <t>Manutenzione Ordinaria Suolo - Bilancio 2021 - LOTTO 6</t>
  </si>
  <si>
    <t>BORGIS  SRL</t>
  </si>
  <si>
    <t>8561453E81</t>
  </si>
  <si>
    <t>Manutenzione ordinaria suolo pubblico - Bilancio 2021 - Lotto 4</t>
  </si>
  <si>
    <t>IMPRE.CO.M  SRL</t>
  </si>
  <si>
    <t>17/02/2021</t>
  </si>
  <si>
    <t>84635874F0</t>
  </si>
  <si>
    <t>Interventi Straordinari sulle pavimentazioni delle vie, strade e piazze della Città bilancio 2020 - Lotto 9 - Modifiche Viabili</t>
  </si>
  <si>
    <t>CANIERI MODERNI S.R.L.</t>
  </si>
  <si>
    <t>846360107F</t>
  </si>
  <si>
    <t>Interventi Straordinari sulle pavimentazioni delle vie, strade e piazze della Città bilancio 2020 - Lotto 10 - Materiale Lapideo</t>
  </si>
  <si>
    <t>FRATELLI D'AMBROSIO S.R.L.</t>
  </si>
  <si>
    <t>84635137DE</t>
  </si>
  <si>
    <t>Interventi Straordinari sulle pavimentazioni delle vie, strade e piazze della Città bilancio 2020 - Lotto 1</t>
  </si>
  <si>
    <t>DE GIULIANI  S.R.L.</t>
  </si>
  <si>
    <t>86693459CE</t>
  </si>
  <si>
    <t>4602/202 Manutenzione straordinaria - Piste ciclabili Bilancio 2020</t>
  </si>
  <si>
    <t>SO.VE.SA S.R.L.</t>
  </si>
  <si>
    <t>85614235C2</t>
  </si>
  <si>
    <t>Manutenzione ordinaria suolo pubblico - Bilancio 2021 - Lotto 1</t>
  </si>
  <si>
    <t>FA.RE.  S.A.S.</t>
  </si>
  <si>
    <t>8561431C5A</t>
  </si>
  <si>
    <t>85614457E9</t>
  </si>
  <si>
    <t>Manutenzione Ordinaria Suolo - Bilancio 2021 - LOTTO 3</t>
  </si>
  <si>
    <t>85614625F1</t>
  </si>
  <si>
    <t>IMPRE.CO.M S.R.L.</t>
  </si>
  <si>
    <t>Interventi Straordinari sulle pavimentazioni delle vie, strade e piazze della Città bilancio 2020 - Lotto 3</t>
  </si>
  <si>
    <t>INVERNIZZI S.R.L</t>
  </si>
  <si>
    <t>8463556B59</t>
  </si>
  <si>
    <t>Interventi Straordinari sulle pavimentazioni delle vie, strade e piazze della Città bilancio 2020 - Lotto 6</t>
  </si>
  <si>
    <t>CARNIELETTO SILVANO &amp; FIGLI</t>
  </si>
  <si>
    <t>Interventi Straordinari sulle pavimentazioni delle vie, strade e piazze della Città bilancio 2020 - Lotto 7</t>
  </si>
  <si>
    <t>PORTALUPI CARLO IMPRESA S.p.A.</t>
  </si>
  <si>
    <t>arch Bruna Cavaglià</t>
  </si>
  <si>
    <t>10: AI SENSI ART. 7 DEL CAPITOLATO D'APPALTO -  L'APPALTATORE E' TENUTO A PROSEGUIRE I LAVORI SINO ALLA CONSEGNA DEI LAVORI DI ORDINARIA MANUTENZIONE ALLA DITTA SUBENTRANTE PER L'ANNO 2021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</si>
  <si>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</si>
  <si>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</si>
  <si>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</si>
  <si>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PERIODO SITUAZIONE LAVORI : A TUTTO IL 31AGOSTO 2021</t>
  </si>
  <si>
    <t>7799171F7F</t>
  </si>
  <si>
    <t>4302/2018 - Interventi rinforzo strutturale e risanamento conservativo ponti cittadini</t>
  </si>
  <si>
    <t>F.LLI BOTTIN DI BOTTIN LIVIO &amp; WALTER S.n.c.</t>
  </si>
  <si>
    <t>ULTERIORI OPERE art. 106 - comma 1, lettera b) del D.Lgs. 50/2016  e s.m.i.</t>
  </si>
  <si>
    <t>VARIANTE art. 106 – comma 1, lettera c) del D.Lgs. 50/2016 e s.m.i.</t>
  </si>
  <si>
    <t>7806440E11</t>
  </si>
  <si>
    <t>4224/2018 - Interventi urgenti sugli impianti a  servizio dei sottopassi   cittadini –  sottopasso Mina</t>
  </si>
  <si>
    <t>ELETTRO SERVICE DI AMBROSONE MICHELE</t>
  </si>
  <si>
    <t>ULTERIORI OPERE art. 106, comma 1, lettera b) e comma 7,  D.Lgs. 50/2016 e s.m.i.</t>
  </si>
  <si>
    <t>842184130D</t>
  </si>
  <si>
    <t>4693/2021 -Manutenzione ordinaria ponti, alvei e rivi collinari Anno 2021</t>
  </si>
  <si>
    <t>CO.VE.MA S.r.l.</t>
  </si>
  <si>
    <t>82090778A3</t>
  </si>
  <si>
    <t>4041/2019 - Interventi urgenti su scarpate e sedimi str. Collinari. Lotto 9</t>
  </si>
  <si>
    <t>A.T.I. BORIO GIACOMO S.R.L. / TERRA.CON S.R.L.</t>
  </si>
  <si>
    <t>8222572910</t>
  </si>
  <si>
    <t>4205/2019 - Interventi mirati alla salvaguardia delle infrastrutture della Città lungo i corsi d’acqua – Anno 2019</t>
  </si>
  <si>
    <t xml:space="preserve">DE FELICE SCAVI DI DE FELICE FRANCESCO 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</si>
  <si>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</si>
  <si>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</si>
  <si>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</si>
  <si>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4411/2020 - Interventi di adeguamento normativo dei dispositivi di ritenuta dei ponti cittadini anno 2019</t>
  </si>
  <si>
    <t>4310/2019 - Interventi rinforzo strutturale e risanamento conservativo ponti cittadini</t>
  </si>
  <si>
    <t>BITUX S.R.L.</t>
  </si>
  <si>
    <t>84478244E6</t>
  </si>
  <si>
    <t>4313/2020 - Interventi rinforzo strutturale e risanamento conservativo ponti cittadini</t>
  </si>
  <si>
    <t xml:space="preserve">3: LAVORI SOSPESI PER RAGIONI TECNICHE </t>
  </si>
  <si>
    <t xml:space="preserve">10: LAVORI  ATTIVI SOLO PER EVENTUALE EMERGENZA
</t>
  </si>
  <si>
    <t>11. AFFIDAMENTO DIRETTO - LEGGE 120/2020 DI CONVERSIONE DEL D.L. 76/2020</t>
  </si>
  <si>
    <t>12. CONSEGNA PARZIALE LAVORI - DATA ULTIMAZIONE FISSATA A SEGUITO CONSEGNA DEFINITIVA</t>
  </si>
  <si>
    <t xml:space="preserve">                                                                                                                                   </t>
  </si>
  <si>
    <t xml:space="preserve"> UNITA' OPERATIVA 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</si>
  <si>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</si>
  <si>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AGOSTO  2021</t>
  </si>
  <si>
    <t>7648401C29</t>
  </si>
  <si>
    <t>4131/2018 PRU Corso Grosseto. Legge 4/12/1993 N. 493. Completamento banchina sud corso Grosseto</t>
  </si>
  <si>
    <t>I.C.F.A.  srl</t>
  </si>
  <si>
    <t>8173463B08</t>
  </si>
  <si>
    <t>4705/2019 Programma operativo nazionale città metropolitane  (PON METRO 2014/2020). Nuove zone  Mobilità Dolce  Area Vanchiglia, Basso San Donato, Campidoglio,V. di Nanni, Piazza Carducci</t>
  </si>
  <si>
    <t>CO.MAR. srl</t>
  </si>
  <si>
    <t>81736537D4</t>
  </si>
  <si>
    <t>4578/2019 Bilancio deliberativo 2016. Riqualificazione Clessidra Verde</t>
  </si>
  <si>
    <t>SOMES srl</t>
  </si>
  <si>
    <t>860152287F</t>
  </si>
  <si>
    <t xml:space="preserve">4838/2020 Programma Operativo Nazionale Città Metropolitane PON METRO 2014/200. Nuove zone Mobilità dolce Area Borgo Vittoria </t>
  </si>
  <si>
    <t>EDIL MOLISE s.r.l.</t>
  </si>
  <si>
    <t>8552147EF3</t>
  </si>
  <si>
    <r>
      <t>PROGETTO EUROPEO CWC - CITY WATER CIRCLES,</t>
    </r>
    <r>
      <rPr>
        <sz val="8"/>
        <color indexed="12"/>
        <rFont val="Times New Roman"/>
        <family val="1"/>
      </rPr>
      <t xml:space="preserve"> Programma Central Europe - OPEN
011 Progetto di recupero acque piovane, tetto verde e serra aeroponica </t>
    </r>
  </si>
  <si>
    <t>VIVAI ROMEO</t>
  </si>
  <si>
    <t>TOTALE UNITA'</t>
  </si>
  <si>
    <t>6     12</t>
  </si>
  <si>
    <t xml:space="preserve">6     12 </t>
  </si>
  <si>
    <t>08/10/21</t>
  </si>
  <si>
    <t>05/11/21</t>
  </si>
  <si>
    <t>06/08/22</t>
  </si>
  <si>
    <t>06/08/21</t>
  </si>
  <si>
    <t>30/06/21</t>
  </si>
  <si>
    <t>04/08/21</t>
  </si>
  <si>
    <t>02/12/21</t>
  </si>
  <si>
    <t>12/07/21</t>
  </si>
  <si>
    <t>3    6</t>
  </si>
  <si>
    <t>Manutenzione ordinaria suolo pubblico anno 2021 - LOTTO 2</t>
  </si>
  <si>
    <t>Manutenzione ordinaria suolo pubblico anno 2021 - LOTTO 5</t>
  </si>
  <si>
    <t>ULTERIORI OPERE  ai sensi art. 63 comma 5 D. Lgs 50/2016</t>
  </si>
  <si>
    <t>ULTERIORI OPERE ai sensi art. 63 comma 5 D. Lgs 50/2016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</si>
</sst>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d/m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0.0%"/>
    <numFmt numFmtId="183" formatCode="0.000%"/>
    <numFmt numFmtId="184" formatCode="0.0"/>
    <numFmt numFmtId="185" formatCode="&quot;Attivo&quot;;&quot;Attivo&quot;;&quot;Inattivo&quot;"/>
    <numFmt numFmtId="186" formatCode="[$€-2]\ #.##000_);[Red]\([$€-2]\ #.##000\)"/>
    <numFmt numFmtId="187" formatCode="dd/mm/yy"/>
    <numFmt numFmtId="188" formatCode="#,##0.00;[Red]#,##0.00"/>
    <numFmt numFmtId="189" formatCode="d/m/yy"/>
    <numFmt numFmtId="190" formatCode="[$-410]dddd\ d\ mmmm\ yyyy"/>
    <numFmt numFmtId="191" formatCode="h:mm"/>
  </numFmts>
  <fonts count="88">
    <font>
      <sz val="10"/>
      <name val="Arial"/>
      <family val="0"/>
    </font>
    <font>
      <sz val="12"/>
      <color indexed="18"/>
      <name val="Times New Roman"/>
      <family val="1"/>
    </font>
    <font>
      <sz val="10"/>
      <color indexed="18"/>
      <name val="Arial"/>
      <family val="2"/>
    </font>
    <font>
      <b/>
      <sz val="9"/>
      <color indexed="18"/>
      <name val="Verdana"/>
      <family val="2"/>
    </font>
    <font>
      <b/>
      <i/>
      <sz val="11"/>
      <color indexed="18"/>
      <name val="Times New Roman"/>
      <family val="1"/>
    </font>
    <font>
      <b/>
      <sz val="7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3"/>
      <name val="Times New Roman"/>
      <family val="1"/>
    </font>
    <font>
      <b/>
      <sz val="7"/>
      <color indexed="12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0"/>
      <name val="Times New Roman"/>
      <family val="1"/>
    </font>
    <font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9"/>
      <color indexed="12"/>
      <name val="Times New Roman"/>
      <family val="1"/>
    </font>
    <font>
      <b/>
      <sz val="6"/>
      <color indexed="12"/>
      <name val="Times New Roman"/>
      <family val="1"/>
    </font>
    <font>
      <sz val="6"/>
      <color indexed="12"/>
      <name val="Arial"/>
      <family val="2"/>
    </font>
    <font>
      <sz val="8"/>
      <color indexed="12"/>
      <name val="Verdana"/>
      <family val="2"/>
    </font>
    <font>
      <b/>
      <sz val="8"/>
      <color indexed="12"/>
      <name val="Times New Roman"/>
      <family val="1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b/>
      <sz val="8"/>
      <color indexed="10"/>
      <name val="Times New Roman"/>
      <family val="1"/>
    </font>
    <font>
      <sz val="10"/>
      <name val="Calibri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7"/>
      <color indexed="12"/>
      <name val="Times New Roman"/>
      <family val="1"/>
    </font>
    <font>
      <sz val="8"/>
      <color indexed="18"/>
      <name val="Verdana"/>
      <family val="2"/>
    </font>
    <font>
      <b/>
      <sz val="10"/>
      <color indexed="18"/>
      <name val="Times New Roman"/>
      <family val="1"/>
    </font>
    <font>
      <sz val="7"/>
      <name val="Arial"/>
      <family val="2"/>
    </font>
    <font>
      <sz val="10"/>
      <color indexed="62"/>
      <name val="Times New Roman"/>
      <family val="1"/>
    </font>
    <font>
      <b/>
      <sz val="10"/>
      <color indexed="12"/>
      <name val="Verdana"/>
      <family val="2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9"/>
      <color indexed="18"/>
      <name val="Calibri"/>
      <family val="2"/>
    </font>
    <font>
      <sz val="10"/>
      <color indexed="12"/>
      <name val="Calibri"/>
      <family val="2"/>
    </font>
    <font>
      <i/>
      <sz val="8"/>
      <color indexed="1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Arial"/>
      <family val="2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/>
      <right style="thin">
        <color indexed="12"/>
      </right>
      <top>
        <color indexed="63"/>
      </top>
      <bottom/>
    </border>
    <border>
      <left style="thin">
        <color indexed="4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/>
      <bottom style="thin">
        <color indexed="12"/>
      </bottom>
    </border>
    <border>
      <left>
        <color indexed="63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0"/>
      </left>
      <right style="thin">
        <color indexed="12"/>
      </right>
      <top style="thin">
        <color indexed="12"/>
      </top>
      <bottom>
        <color indexed="63"/>
      </bottom>
    </border>
    <border>
      <left/>
      <right style="thin">
        <color indexed="12"/>
      </right>
      <top>
        <color indexed="63"/>
      </top>
      <bottom style="thin">
        <color indexed="12"/>
      </bottom>
    </border>
    <border>
      <left/>
      <right/>
      <top style="thin">
        <color indexed="12"/>
      </top>
      <bottom>
        <color indexed="63"/>
      </bottom>
    </border>
    <border>
      <left/>
      <right style="thin">
        <color indexed="12"/>
      </right>
      <top style="thin">
        <color indexed="12"/>
      </top>
      <bottom>
        <color indexed="63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30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2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2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30"/>
      </right>
      <top style="thin">
        <color indexed="3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0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39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>
        <color indexed="63"/>
      </top>
      <bottom/>
    </border>
    <border>
      <left style="medium">
        <color indexed="12"/>
      </left>
      <right/>
      <top>
        <color indexed="63"/>
      </top>
      <bottom/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12"/>
      </top>
      <bottom style="thin">
        <color indexed="39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30"/>
      </left>
      <right style="thin">
        <color indexed="12"/>
      </right>
      <top style="thin">
        <color indexed="30"/>
      </top>
      <bottom/>
    </border>
    <border>
      <left style="thin">
        <color indexed="30"/>
      </left>
      <right style="thin">
        <color indexed="12"/>
      </right>
      <top/>
      <bottom>
        <color indexed="63"/>
      </bottom>
    </border>
    <border>
      <left style="thin">
        <color indexed="3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5" fillId="2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20" fontId="18" fillId="0" borderId="0" xfId="0" applyNumberFormat="1" applyFont="1" applyBorder="1" applyAlignment="1">
      <alignment horizontal="left" vertical="center"/>
    </xf>
    <xf numFmtId="20" fontId="9" fillId="0" borderId="0" xfId="0" applyNumberFormat="1" applyFont="1" applyBorder="1" applyAlignment="1">
      <alignment horizontal="left" vertical="center"/>
    </xf>
    <xf numFmtId="0" fontId="9" fillId="24" borderId="0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4" fontId="11" fillId="24" borderId="11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187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9" fontId="12" fillId="0" borderId="12" xfId="51" applyFont="1" applyFill="1" applyBorder="1" applyAlignment="1">
      <alignment horizontal="center" vertical="center" wrapText="1"/>
    </xf>
    <xf numFmtId="1" fontId="12" fillId="0" borderId="12" xfId="5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20" fontId="18" fillId="0" borderId="0" xfId="0" applyNumberFormat="1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Fill="1" applyAlignment="1">
      <alignment horizontal="left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9" fillId="26" borderId="10" xfId="0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187" fontId="12" fillId="0" borderId="13" xfId="0" applyNumberFormat="1" applyFont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87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2" fillId="0" borderId="19" xfId="0" applyFont="1" applyBorder="1" applyAlignment="1">
      <alignment horizontal="left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187" fontId="12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187" fontId="12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9" fontId="12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0" fontId="12" fillId="27" borderId="15" xfId="0" applyFont="1" applyFill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20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187" fontId="12" fillId="0" borderId="20" xfId="0" applyNumberFormat="1" applyFont="1" applyBorder="1" applyAlignment="1">
      <alignment horizontal="center" vertical="center" wrapText="1"/>
    </xf>
    <xf numFmtId="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87" fontId="12" fillId="0" borderId="20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right" vertical="center" wrapText="1"/>
    </xf>
    <xf numFmtId="187" fontId="12" fillId="0" borderId="24" xfId="0" applyNumberFormat="1" applyFont="1" applyFill="1" applyBorder="1" applyAlignment="1">
      <alignment horizontal="center" vertical="center" wrapText="1"/>
    </xf>
    <xf numFmtId="9" fontId="12" fillId="0" borderId="24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right"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189" fontId="12" fillId="0" borderId="21" xfId="0" applyNumberFormat="1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189" fontId="12" fillId="0" borderId="20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27" borderId="32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3" xfId="48" applyFont="1" applyFill="1" applyBorder="1" applyAlignment="1">
      <alignment horizontal="center" vertical="center"/>
      <protection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2" fillId="0" borderId="13" xfId="0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right" vertical="center"/>
    </xf>
    <xf numFmtId="9" fontId="12" fillId="0" borderId="1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9" fontId="12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12" fillId="0" borderId="3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187" fontId="12" fillId="0" borderId="20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0" fontId="45" fillId="0" borderId="20" xfId="0" applyFont="1" applyBorder="1" applyAlignment="1">
      <alignment/>
    </xf>
    <xf numFmtId="4" fontId="12" fillId="0" borderId="24" xfId="0" applyNumberFormat="1" applyFont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right" vertical="center" wrapText="1"/>
    </xf>
    <xf numFmtId="187" fontId="12" fillId="0" borderId="17" xfId="0" applyNumberFormat="1" applyFont="1" applyFill="1" applyBorder="1" applyAlignment="1">
      <alignment horizontal="center" vertical="center" wrapText="1"/>
    </xf>
    <xf numFmtId="9" fontId="12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right" vertical="center" wrapText="1"/>
    </xf>
    <xf numFmtId="187" fontId="12" fillId="0" borderId="17" xfId="0" applyNumberFormat="1" applyFont="1" applyFill="1" applyBorder="1" applyAlignment="1">
      <alignment horizontal="center" vertical="center" wrapText="1"/>
    </xf>
    <xf numFmtId="9" fontId="12" fillId="0" borderId="17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2" fillId="0" borderId="3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0" fontId="12" fillId="0" borderId="2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4" fontId="11" fillId="26" borderId="11" xfId="0" applyNumberFormat="1" applyFont="1" applyFill="1" applyBorder="1" applyAlignment="1">
      <alignment horizontal="right" vertical="center"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0" fontId="9" fillId="26" borderId="0" xfId="0" applyFont="1" applyFill="1" applyBorder="1" applyAlignment="1">
      <alignment vertical="center"/>
    </xf>
    <xf numFmtId="20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18" fillId="0" borderId="0" xfId="0" applyFont="1" applyBorder="1" applyAlignment="1">
      <alignment horizontal="left" vertical="top"/>
    </xf>
    <xf numFmtId="187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187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91" fontId="18" fillId="0" borderId="0" xfId="0" applyNumberFormat="1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26" borderId="10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" fontId="12" fillId="0" borderId="24" xfId="0" applyNumberFormat="1" applyFont="1" applyFill="1" applyBorder="1" applyAlignment="1">
      <alignment horizontal="right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12" fillId="27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47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49" fontId="47" fillId="0" borderId="21" xfId="0" applyNumberFormat="1" applyFont="1" applyFill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" fontId="11" fillId="26" borderId="11" xfId="0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center"/>
    </xf>
    <xf numFmtId="0" fontId="9" fillId="26" borderId="0" xfId="0" applyFont="1" applyFill="1" applyBorder="1" applyAlignment="1">
      <alignment vertical="center"/>
    </xf>
    <xf numFmtId="0" fontId="9" fillId="26" borderId="0" xfId="0" applyFont="1" applyFill="1" applyBorder="1" applyAlignment="1">
      <alignment horizontal="left" vertical="center"/>
    </xf>
    <xf numFmtId="0" fontId="15" fillId="26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91" fontId="9" fillId="0" borderId="0" xfId="0" applyNumberFormat="1" applyFont="1" applyBorder="1" applyAlignment="1">
      <alignment horizontal="left" vertical="center"/>
    </xf>
    <xf numFmtId="191" fontId="9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91" fontId="18" fillId="0" borderId="0" xfId="0" applyNumberFormat="1" applyFont="1" applyBorder="1" applyAlignment="1">
      <alignment horizontal="left" vertical="center" wrapText="1"/>
    </xf>
    <xf numFmtId="191" fontId="18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5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52" fillId="0" borderId="0" xfId="0" applyFont="1" applyAlignment="1">
      <alignment/>
    </xf>
    <xf numFmtId="0" fontId="9" fillId="26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187" fontId="12" fillId="0" borderId="17" xfId="0" applyNumberFormat="1" applyFont="1" applyFill="1" applyBorder="1" applyAlignment="1">
      <alignment horizontal="center" vertical="center" wrapText="1"/>
    </xf>
    <xf numFmtId="187" fontId="12" fillId="0" borderId="29" xfId="0" applyNumberFormat="1" applyFont="1" applyFill="1" applyBorder="1" applyAlignment="1">
      <alignment horizontal="center" vertical="center" wrapText="1"/>
    </xf>
    <xf numFmtId="187" fontId="12" fillId="27" borderId="29" xfId="0" applyNumberFormat="1" applyFont="1" applyFill="1" applyBorder="1" applyAlignment="1">
      <alignment horizontal="center" vertical="center" wrapText="1"/>
    </xf>
    <xf numFmtId="49" fontId="12" fillId="27" borderId="17" xfId="51" applyNumberFormat="1" applyFont="1" applyFill="1" applyBorder="1" applyAlignment="1" applyProtection="1">
      <alignment horizontal="center" vertical="center" wrapText="1"/>
      <protection/>
    </xf>
    <xf numFmtId="4" fontId="12" fillId="27" borderId="21" xfId="0" applyNumberFormat="1" applyFont="1" applyFill="1" applyBorder="1" applyAlignment="1">
      <alignment horizontal="right" vertical="center" wrapText="1"/>
    </xf>
    <xf numFmtId="0" fontId="12" fillId="27" borderId="17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12" fillId="0" borderId="21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4" fontId="12" fillId="0" borderId="24" xfId="0" applyNumberFormat="1" applyFont="1" applyFill="1" applyBorder="1" applyAlignment="1">
      <alignment horizontal="right" vertical="center" wrapText="1"/>
    </xf>
    <xf numFmtId="187" fontId="12" fillId="0" borderId="21" xfId="0" applyNumberFormat="1" applyFont="1" applyFill="1" applyBorder="1" applyAlignment="1">
      <alignment horizontal="center" vertical="center" wrapText="1"/>
    </xf>
    <xf numFmtId="187" fontId="12" fillId="27" borderId="30" xfId="0" applyNumberFormat="1" applyFont="1" applyFill="1" applyBorder="1" applyAlignment="1">
      <alignment horizontal="center" vertical="center" wrapText="1"/>
    </xf>
    <xf numFmtId="49" fontId="12" fillId="28" borderId="21" xfId="0" applyNumberFormat="1" applyFont="1" applyFill="1" applyBorder="1" applyAlignment="1">
      <alignment horizontal="center" vertical="center" wrapText="1"/>
    </xf>
    <xf numFmtId="4" fontId="12" fillId="27" borderId="17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187" fontId="12" fillId="27" borderId="17" xfId="0" applyNumberFormat="1" applyFont="1" applyFill="1" applyBorder="1" applyAlignment="1">
      <alignment horizontal="center" vertical="center" wrapText="1"/>
    </xf>
    <xf numFmtId="49" fontId="12" fillId="28" borderId="17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187" fontId="12" fillId="0" borderId="20" xfId="0" applyNumberFormat="1" applyFont="1" applyFill="1" applyBorder="1" applyAlignment="1">
      <alignment horizontal="center" vertical="center" wrapText="1"/>
    </xf>
    <xf numFmtId="187" fontId="12" fillId="27" borderId="36" xfId="0" applyNumberFormat="1" applyFont="1" applyFill="1" applyBorder="1" applyAlignment="1">
      <alignment horizontal="center" vertical="center" wrapText="1"/>
    </xf>
    <xf numFmtId="49" fontId="12" fillId="27" borderId="20" xfId="0" applyNumberFormat="1" applyFont="1" applyFill="1" applyBorder="1" applyAlignment="1">
      <alignment horizontal="center" vertical="center" wrapText="1"/>
    </xf>
    <xf numFmtId="4" fontId="12" fillId="27" borderId="20" xfId="0" applyNumberFormat="1" applyFont="1" applyFill="1" applyBorder="1" applyAlignment="1">
      <alignment horizontal="right" vertical="center" wrapText="1"/>
    </xf>
    <xf numFmtId="49" fontId="12" fillId="28" borderId="20" xfId="0" applyNumberFormat="1" applyFont="1" applyFill="1" applyBorder="1" applyAlignment="1">
      <alignment horizontal="center" vertical="center" wrapText="1"/>
    </xf>
    <xf numFmtId="49" fontId="12" fillId="27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4" fontId="11" fillId="26" borderId="11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25" borderId="0" xfId="0" applyFont="1" applyFill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55" fillId="26" borderId="0" xfId="0" applyFont="1" applyFill="1" applyBorder="1" applyAlignment="1">
      <alignment vertical="center"/>
    </xf>
    <xf numFmtId="4" fontId="14" fillId="0" borderId="0" xfId="0" applyNumberFormat="1" applyFont="1" applyBorder="1" applyAlignment="1">
      <alignment wrapText="1"/>
    </xf>
    <xf numFmtId="0" fontId="5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0" xfId="0" applyFont="1" applyAlignment="1">
      <alignment/>
    </xf>
    <xf numFmtId="4" fontId="57" fillId="0" borderId="0" xfId="0" applyNumberFormat="1" applyFont="1" applyFill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 wrapText="1"/>
    </xf>
    <xf numFmtId="191" fontId="18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59" fillId="0" borderId="2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9" fontId="12" fillId="0" borderId="13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right" vertical="center"/>
    </xf>
    <xf numFmtId="0" fontId="12" fillId="0" borderId="13" xfId="0" applyFont="1" applyBorder="1" applyAlignment="1" quotePrefix="1">
      <alignment horizontal="center" vertical="center"/>
    </xf>
    <xf numFmtId="0" fontId="46" fillId="0" borderId="0" xfId="0" applyFont="1" applyBorder="1" applyAlignment="1">
      <alignment/>
    </xf>
    <xf numFmtId="0" fontId="59" fillId="0" borderId="23" xfId="0" applyFont="1" applyBorder="1" applyAlignment="1">
      <alignment horizontal="center"/>
    </xf>
    <xf numFmtId="188" fontId="12" fillId="0" borderId="16" xfId="0" applyNumberFormat="1" applyFont="1" applyBorder="1" applyAlignment="1">
      <alignment horizontal="right" vertical="center" wrapText="1"/>
    </xf>
    <xf numFmtId="9" fontId="12" fillId="0" borderId="16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59" fillId="0" borderId="16" xfId="0" applyFont="1" applyBorder="1" applyAlignment="1">
      <alignment horizontal="center"/>
    </xf>
    <xf numFmtId="4" fontId="12" fillId="0" borderId="13" xfId="0" applyNumberFormat="1" applyFont="1" applyBorder="1" applyAlignment="1">
      <alignment horizontal="right" vertical="center"/>
    </xf>
    <xf numFmtId="187" fontId="12" fillId="0" borderId="13" xfId="0" applyNumberFormat="1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/>
    </xf>
    <xf numFmtId="188" fontId="12" fillId="0" borderId="20" xfId="0" applyNumberFormat="1" applyFont="1" applyBorder="1" applyAlignment="1">
      <alignment horizontal="right" vertical="center" wrapText="1"/>
    </xf>
    <xf numFmtId="9" fontId="12" fillId="0" borderId="2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87" fontId="12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188" fontId="12" fillId="0" borderId="13" xfId="0" applyNumberFormat="1" applyFont="1" applyFill="1" applyBorder="1" applyAlignment="1">
      <alignment horizontal="right" vertical="center" wrapText="1"/>
    </xf>
    <xf numFmtId="4" fontId="12" fillId="0" borderId="13" xfId="0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188" fontId="12" fillId="0" borderId="21" xfId="0" applyNumberFormat="1" applyFont="1" applyFill="1" applyBorder="1" applyAlignment="1">
      <alignment horizontal="right" vertical="center" wrapText="1"/>
    </xf>
    <xf numFmtId="9" fontId="12" fillId="0" borderId="21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188" fontId="12" fillId="0" borderId="17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9" fontId="12" fillId="0" borderId="17" xfId="0" applyNumberFormat="1" applyFont="1" applyFill="1" applyBorder="1" applyAlignment="1">
      <alignment horizontal="center" vertical="center" wrapText="1"/>
    </xf>
    <xf numFmtId="4" fontId="11" fillId="29" borderId="11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4" fontId="53" fillId="0" borderId="0" xfId="0" applyNumberFormat="1" applyFont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4" fontId="54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49" fillId="0" borderId="0" xfId="0" applyFont="1" applyAlignment="1">
      <alignment vertical="center"/>
    </xf>
    <xf numFmtId="20" fontId="18" fillId="0" borderId="0" xfId="0" applyNumberFormat="1" applyFont="1" applyAlignment="1">
      <alignment horizontal="left" vertical="center"/>
    </xf>
    <xf numFmtId="20" fontId="9" fillId="0" borderId="0" xfId="0" applyNumberFormat="1" applyFont="1" applyAlignment="1">
      <alignment horizontal="left" vertical="center"/>
    </xf>
    <xf numFmtId="9" fontId="12" fillId="0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187" fontId="12" fillId="0" borderId="17" xfId="0" applyNumberFormat="1" applyFont="1" applyBorder="1" applyAlignment="1">
      <alignment horizontal="center" vertical="center"/>
    </xf>
    <xf numFmtId="187" fontId="12" fillId="0" borderId="21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24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/>
    </xf>
    <xf numFmtId="9" fontId="12" fillId="0" borderId="24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left" vertical="center"/>
    </xf>
    <xf numFmtId="9" fontId="12" fillId="0" borderId="17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vertical="center"/>
    </xf>
    <xf numFmtId="0" fontId="15" fillId="0" borderId="21" xfId="0" applyFont="1" applyBorder="1" applyAlignment="1">
      <alignment/>
    </xf>
    <xf numFmtId="187" fontId="12" fillId="0" borderId="17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4" fontId="43" fillId="26" borderId="11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 horizontal="right" wrapText="1"/>
    </xf>
    <xf numFmtId="4" fontId="61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4" fontId="50" fillId="0" borderId="0" xfId="0" applyNumberFormat="1" applyFont="1" applyBorder="1" applyAlignment="1">
      <alignment horizontal="center" vertical="center" wrapText="1"/>
    </xf>
    <xf numFmtId="0" fontId="0" fillId="0" borderId="0" xfId="48">
      <alignment/>
      <protection/>
    </xf>
    <xf numFmtId="0" fontId="46" fillId="0" borderId="0" xfId="48" applyFont="1" applyAlignment="1">
      <alignment horizontal="left"/>
      <protection/>
    </xf>
    <xf numFmtId="0" fontId="46" fillId="0" borderId="0" xfId="48" applyFont="1" applyAlignment="1">
      <alignment horizontal="right"/>
      <protection/>
    </xf>
    <xf numFmtId="0" fontId="0" fillId="0" borderId="0" xfId="48" applyAlignment="1">
      <alignment horizontal="center"/>
      <protection/>
    </xf>
    <xf numFmtId="0" fontId="0" fillId="0" borderId="0" xfId="48" applyAlignment="1">
      <alignment vertical="center"/>
      <protection/>
    </xf>
    <xf numFmtId="0" fontId="16" fillId="0" borderId="0" xfId="48" applyFont="1" applyFill="1" applyAlignment="1">
      <alignment horizontal="left"/>
      <protection/>
    </xf>
    <xf numFmtId="0" fontId="16" fillId="0" borderId="0" xfId="48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26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2" fillId="0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187" fontId="12" fillId="0" borderId="17" xfId="0" applyNumberFormat="1" applyFont="1" applyFill="1" applyBorder="1" applyAlignment="1">
      <alignment horizontal="center" vertical="center"/>
    </xf>
    <xf numFmtId="9" fontId="12" fillId="0" borderId="17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17" xfId="48" applyFont="1" applyFill="1" applyBorder="1" applyAlignment="1">
      <alignment horizontal="center" vertical="center"/>
      <protection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right" vertical="center" wrapText="1"/>
    </xf>
    <xf numFmtId="9" fontId="12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right" vertical="center" wrapText="1"/>
    </xf>
    <xf numFmtId="9" fontId="12" fillId="0" borderId="15" xfId="0" applyNumberFormat="1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9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9" fontId="12" fillId="0" borderId="16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9" fontId="12" fillId="0" borderId="16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4" fontId="12" fillId="0" borderId="44" xfId="0" applyNumberFormat="1" applyFont="1" applyFill="1" applyBorder="1" applyAlignment="1">
      <alignment horizontal="right" vertical="center"/>
    </xf>
    <xf numFmtId="9" fontId="12" fillId="0" borderId="44" xfId="0" applyNumberFormat="1" applyFont="1" applyFill="1" applyBorder="1" applyAlignment="1">
      <alignment horizontal="center" vertical="center"/>
    </xf>
    <xf numFmtId="4" fontId="12" fillId="0" borderId="44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 wrapText="1"/>
    </xf>
    <xf numFmtId="4" fontId="12" fillId="0" borderId="46" xfId="0" applyNumberFormat="1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left" vertical="center" wrapText="1"/>
    </xf>
    <xf numFmtId="4" fontId="12" fillId="0" borderId="48" xfId="0" applyNumberFormat="1" applyFont="1" applyFill="1" applyBorder="1" applyAlignment="1">
      <alignment horizontal="right" vertical="center"/>
    </xf>
    <xf numFmtId="9" fontId="12" fillId="0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right" vertical="center"/>
    </xf>
    <xf numFmtId="9" fontId="12" fillId="0" borderId="17" xfId="0" applyNumberFormat="1" applyFont="1" applyFill="1" applyBorder="1" applyAlignment="1">
      <alignment horizontal="center" vertical="center"/>
    </xf>
    <xf numFmtId="14" fontId="12" fillId="0" borderId="17" xfId="0" applyNumberFormat="1" applyFont="1" applyFill="1" applyBorder="1" applyAlignment="1">
      <alignment horizontal="center" vertical="center" wrapText="1"/>
    </xf>
    <xf numFmtId="187" fontId="12" fillId="0" borderId="17" xfId="0" applyNumberFormat="1" applyFont="1" applyFill="1" applyBorder="1" applyAlignment="1">
      <alignment horizontal="center" vertical="center" wrapText="1"/>
    </xf>
    <xf numFmtId="9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2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/>
    </xf>
    <xf numFmtId="0" fontId="12" fillId="0" borderId="2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vertical="center" wrapText="1"/>
    </xf>
    <xf numFmtId="4" fontId="12" fillId="0" borderId="49" xfId="0" applyNumberFormat="1" applyFont="1" applyFill="1" applyBorder="1" applyAlignment="1">
      <alignment horizontal="right" vertical="center"/>
    </xf>
    <xf numFmtId="4" fontId="11" fillId="26" borderId="5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9" fontId="59" fillId="0" borderId="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right" wrapText="1"/>
    </xf>
    <xf numFmtId="0" fontId="67" fillId="0" borderId="0" xfId="0" applyFont="1" applyFill="1" applyBorder="1" applyAlignment="1">
      <alignment horizontal="left"/>
    </xf>
    <xf numFmtId="4" fontId="61" fillId="0" borderId="0" xfId="0" applyNumberFormat="1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wrapText="1"/>
    </xf>
    <xf numFmtId="9" fontId="69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91" fontId="18" fillId="0" borderId="0" xfId="0" applyNumberFormat="1" applyFont="1" applyFill="1" applyBorder="1" applyAlignment="1">
      <alignment horizontal="left" vertical="center"/>
    </xf>
    <xf numFmtId="191" fontId="9" fillId="0" borderId="0" xfId="0" applyNumberFormat="1" applyFont="1" applyFill="1" applyBorder="1" applyAlignment="1">
      <alignment horizontal="left" vertical="center"/>
    </xf>
    <xf numFmtId="191" fontId="73" fillId="0" borderId="0" xfId="0" applyNumberFormat="1" applyFont="1" applyFill="1" applyBorder="1" applyAlignment="1">
      <alignment horizontal="left" vertical="center"/>
    </xf>
    <xf numFmtId="191" fontId="7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8" fillId="0" borderId="0" xfId="48" applyFont="1" applyFill="1" applyBorder="1" applyAlignment="1">
      <alignment horizontal="left" vertical="center"/>
      <protection/>
    </xf>
    <xf numFmtId="0" fontId="9" fillId="0" borderId="0" xfId="48" applyFont="1" applyFill="1" applyBorder="1" applyAlignment="1">
      <alignment horizontal="left" vertical="center"/>
      <protection/>
    </xf>
    <xf numFmtId="0" fontId="49" fillId="0" borderId="0" xfId="48" applyFont="1" applyFill="1" applyBorder="1" applyAlignment="1">
      <alignment horizontal="center" vertical="center"/>
      <protection/>
    </xf>
    <xf numFmtId="0" fontId="9" fillId="0" borderId="0" xfId="48" applyNumberFormat="1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29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" fontId="12" fillId="0" borderId="46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4" fontId="12" fillId="0" borderId="51" xfId="0" applyNumberFormat="1" applyFont="1" applyBorder="1" applyAlignment="1">
      <alignment horizontal="center" vertical="center" wrapText="1"/>
    </xf>
    <xf numFmtId="9" fontId="12" fillId="0" borderId="52" xfId="0" applyNumberFormat="1" applyFont="1" applyBorder="1" applyAlignment="1">
      <alignment horizontal="center" vertical="center" wrapText="1"/>
    </xf>
    <xf numFmtId="0" fontId="9" fillId="29" borderId="13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4" fontId="12" fillId="0" borderId="53" xfId="0" applyNumberFormat="1" applyFont="1" applyBorder="1" applyAlignment="1">
      <alignment horizontal="center" vertical="center" wrapText="1"/>
    </xf>
    <xf numFmtId="9" fontId="12" fillId="0" borderId="5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1" fillId="29" borderId="50" xfId="0" applyNumberFormat="1" applyFont="1" applyFill="1" applyBorder="1" applyAlignment="1">
      <alignment horizontal="right" vertical="center"/>
    </xf>
    <xf numFmtId="187" fontId="1" fillId="0" borderId="54" xfId="0" applyNumberFormat="1" applyFont="1" applyBorder="1" applyAlignment="1">
      <alignment wrapText="1"/>
    </xf>
    <xf numFmtId="187" fontId="75" fillId="0" borderId="0" xfId="0" applyNumberFormat="1" applyFont="1" applyAlignment="1">
      <alignment wrapText="1"/>
    </xf>
    <xf numFmtId="187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2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9" borderId="0" xfId="0" applyFont="1" applyFill="1" applyBorder="1" applyAlignment="1">
      <alignment vertical="center"/>
    </xf>
    <xf numFmtId="0" fontId="9" fillId="29" borderId="0" xfId="0" applyFont="1" applyFill="1" applyBorder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9" fillId="0" borderId="0" xfId="0" applyFont="1" applyAlignment="1">
      <alignment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4" fontId="79" fillId="0" borderId="0" xfId="0" applyNumberFormat="1" applyFont="1" applyAlignment="1">
      <alignment horizontal="right" vertical="center" wrapText="1"/>
    </xf>
    <xf numFmtId="4" fontId="77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4" fontId="8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81" fillId="0" borderId="0" xfId="0" applyNumberFormat="1" applyFont="1" applyAlignment="1">
      <alignment/>
    </xf>
    <xf numFmtId="20" fontId="18" fillId="0" borderId="0" xfId="0" applyNumberFormat="1" applyFont="1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51" xfId="0" applyFont="1" applyBorder="1" applyAlignment="1">
      <alignment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/>
    </xf>
    <xf numFmtId="187" fontId="12" fillId="0" borderId="17" xfId="0" applyNumberFormat="1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9" fontId="12" fillId="0" borderId="1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right" vertical="center"/>
    </xf>
    <xf numFmtId="9" fontId="12" fillId="0" borderId="16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right" vertical="center"/>
    </xf>
    <xf numFmtId="4" fontId="11" fillId="29" borderId="5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82" fillId="0" borderId="0" xfId="0" applyFont="1" applyAlignment="1">
      <alignment/>
    </xf>
    <xf numFmtId="0" fontId="8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/>
    </xf>
    <xf numFmtId="0" fontId="0" fillId="0" borderId="0" xfId="0" applyBorder="1" applyAlignment="1">
      <alignment/>
    </xf>
    <xf numFmtId="0" fontId="85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4" fontId="87" fillId="0" borderId="0" xfId="0" applyNumberFormat="1" applyFont="1" applyAlignment="1">
      <alignment/>
    </xf>
    <xf numFmtId="4" fontId="50" fillId="0" borderId="0" xfId="0" applyNumberFormat="1" applyFont="1" applyAlignment="1">
      <alignment horizontal="center" vertical="center" wrapText="1"/>
    </xf>
    <xf numFmtId="187" fontId="12" fillId="0" borderId="12" xfId="51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87" fontId="12" fillId="0" borderId="13" xfId="0" applyNumberFormat="1" applyFont="1" applyFill="1" applyBorder="1" applyAlignment="1">
      <alignment horizontal="center" vertical="center"/>
    </xf>
    <xf numFmtId="187" fontId="12" fillId="0" borderId="16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0" fontId="64" fillId="0" borderId="56" xfId="0" applyFont="1" applyBorder="1" applyAlignment="1">
      <alignment/>
    </xf>
    <xf numFmtId="0" fontId="63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5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3" xfId="48" applyFont="1" applyFill="1" applyBorder="1" applyAlignment="1">
      <alignment horizontal="center" vertical="center"/>
      <protection/>
    </xf>
    <xf numFmtId="0" fontId="12" fillId="0" borderId="16" xfId="48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64" fillId="0" borderId="33" xfId="0" applyFont="1" applyBorder="1" applyAlignment="1">
      <alignment/>
    </xf>
    <xf numFmtId="0" fontId="12" fillId="0" borderId="22" xfId="0" applyFont="1" applyBorder="1" applyAlignment="1">
      <alignment horizontal="left" vertical="center" wrapText="1"/>
    </xf>
    <xf numFmtId="0" fontId="64" fillId="0" borderId="46" xfId="0" applyFont="1" applyBorder="1" applyAlignment="1">
      <alignment/>
    </xf>
    <xf numFmtId="0" fontId="64" fillId="0" borderId="23" xfId="0" applyFont="1" applyBorder="1" applyAlignment="1">
      <alignment/>
    </xf>
    <xf numFmtId="187" fontId="64" fillId="0" borderId="46" xfId="0" applyNumberFormat="1" applyFont="1" applyFill="1" applyBorder="1" applyAlignment="1">
      <alignment/>
    </xf>
    <xf numFmtId="187" fontId="64" fillId="0" borderId="23" xfId="0" applyNumberFormat="1" applyFont="1" applyFill="1" applyBorder="1" applyAlignment="1">
      <alignment/>
    </xf>
    <xf numFmtId="187" fontId="64" fillId="0" borderId="15" xfId="0" applyNumberFormat="1" applyFont="1" applyFill="1" applyBorder="1" applyAlignment="1">
      <alignment/>
    </xf>
    <xf numFmtId="187" fontId="64" fillId="0" borderId="16" xfId="0" applyNumberFormat="1" applyFont="1" applyFill="1" applyBorder="1" applyAlignment="1">
      <alignment/>
    </xf>
    <xf numFmtId="9" fontId="12" fillId="0" borderId="13" xfId="0" applyNumberFormat="1" applyFont="1" applyFill="1" applyBorder="1" applyAlignment="1">
      <alignment horizontal="center" vertical="center" wrapText="1"/>
    </xf>
    <xf numFmtId="9" fontId="12" fillId="0" borderId="15" xfId="0" applyNumberFormat="1" applyFont="1" applyFill="1" applyBorder="1" applyAlignment="1">
      <alignment horizontal="center" vertical="center" wrapText="1"/>
    </xf>
    <xf numFmtId="9" fontId="12" fillId="0" borderId="16" xfId="0" applyNumberFormat="1" applyFont="1" applyFill="1" applyBorder="1" applyAlignment="1">
      <alignment horizontal="center" vertical="center" wrapText="1"/>
    </xf>
    <xf numFmtId="4" fontId="12" fillId="0" borderId="51" xfId="0" applyNumberFormat="1" applyFont="1" applyFill="1" applyBorder="1" applyAlignment="1">
      <alignment horizontal="right" vertical="center" wrapText="1"/>
    </xf>
    <xf numFmtId="0" fontId="64" fillId="0" borderId="53" xfId="0" applyFont="1" applyFill="1" applyBorder="1" applyAlignment="1">
      <alignment/>
    </xf>
    <xf numFmtId="0" fontId="64" fillId="0" borderId="33" xfId="0" applyFont="1" applyFill="1" applyBorder="1" applyAlignment="1">
      <alignment/>
    </xf>
    <xf numFmtId="0" fontId="9" fillId="29" borderId="57" xfId="0" applyFont="1" applyFill="1" applyBorder="1" applyAlignment="1">
      <alignment horizontal="center" vertical="center" wrapText="1"/>
    </xf>
    <xf numFmtId="0" fontId="64" fillId="0" borderId="58" xfId="0" applyFont="1" applyBorder="1" applyAlignment="1">
      <alignment/>
    </xf>
    <xf numFmtId="49" fontId="12" fillId="0" borderId="13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9" fillId="29" borderId="59" xfId="0" applyFont="1" applyFill="1" applyBorder="1" applyAlignment="1">
      <alignment horizontal="center" vertical="center" wrapText="1"/>
    </xf>
    <xf numFmtId="0" fontId="64" fillId="0" borderId="60" xfId="0" applyFont="1" applyBorder="1" applyAlignment="1">
      <alignment/>
    </xf>
    <xf numFmtId="0" fontId="9" fillId="29" borderId="61" xfId="0" applyFont="1" applyFill="1" applyBorder="1" applyAlignment="1">
      <alignment horizontal="center" vertical="center" wrapText="1"/>
    </xf>
    <xf numFmtId="0" fontId="64" fillId="0" borderId="62" xfId="0" applyFont="1" applyBorder="1" applyAlignment="1">
      <alignment/>
    </xf>
    <xf numFmtId="187" fontId="12" fillId="0" borderId="63" xfId="0" applyNumberFormat="1" applyFont="1" applyFill="1" applyBorder="1" applyAlignment="1">
      <alignment horizontal="center" vertical="center"/>
    </xf>
    <xf numFmtId="9" fontId="12" fillId="0" borderId="63" xfId="0" applyNumberFormat="1" applyFont="1" applyFill="1" applyBorder="1" applyAlignment="1">
      <alignment horizontal="center" vertical="center"/>
    </xf>
    <xf numFmtId="4" fontId="12" fillId="0" borderId="63" xfId="0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>
      <alignment horizontal="center" vertical="center" wrapText="1"/>
    </xf>
    <xf numFmtId="187" fontId="12" fillId="0" borderId="13" xfId="0" applyNumberFormat="1" applyFont="1" applyBorder="1" applyAlignment="1">
      <alignment horizontal="center" vertical="center" wrapText="1"/>
    </xf>
    <xf numFmtId="187" fontId="12" fillId="0" borderId="16" xfId="0" applyNumberFormat="1" applyFont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187" fontId="64" fillId="0" borderId="15" xfId="0" applyNumberFormat="1" applyFont="1" applyBorder="1" applyAlignment="1">
      <alignment/>
    </xf>
    <xf numFmtId="187" fontId="64" fillId="0" borderId="16" xfId="0" applyNumberFormat="1" applyFont="1" applyBorder="1" applyAlignment="1">
      <alignment/>
    </xf>
    <xf numFmtId="0" fontId="63" fillId="0" borderId="15" xfId="0" applyFont="1" applyBorder="1" applyAlignment="1">
      <alignment/>
    </xf>
    <xf numFmtId="0" fontId="64" fillId="0" borderId="15" xfId="0" applyFont="1" applyBorder="1" applyAlignment="1">
      <alignment/>
    </xf>
    <xf numFmtId="0" fontId="12" fillId="0" borderId="13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 wrapText="1"/>
    </xf>
    <xf numFmtId="0" fontId="64" fillId="0" borderId="53" xfId="0" applyFont="1" applyBorder="1" applyAlignment="1">
      <alignment/>
    </xf>
    <xf numFmtId="0" fontId="12" fillId="0" borderId="16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87" fontId="12" fillId="0" borderId="22" xfId="0" applyNumberFormat="1" applyFont="1" applyFill="1" applyBorder="1" applyAlignment="1">
      <alignment horizontal="center" vertical="center" wrapText="1"/>
    </xf>
    <xf numFmtId="187" fontId="12" fillId="0" borderId="23" xfId="0" applyNumberFormat="1" applyFont="1" applyFill="1" applyBorder="1" applyAlignment="1">
      <alignment horizontal="center" vertical="center" wrapText="1"/>
    </xf>
    <xf numFmtId="187" fontId="12" fillId="0" borderId="13" xfId="0" applyNumberFormat="1" applyFont="1" applyFill="1" applyBorder="1" applyAlignment="1">
      <alignment horizontal="center" vertical="center" wrapText="1"/>
    </xf>
    <xf numFmtId="187" fontId="12" fillId="0" borderId="16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64" fillId="0" borderId="65" xfId="0" applyFont="1" applyBorder="1" applyAlignment="1">
      <alignment/>
    </xf>
    <xf numFmtId="0" fontId="64" fillId="0" borderId="66" xfId="0" applyFont="1" applyBorder="1" applyAlignment="1">
      <alignment/>
    </xf>
    <xf numFmtId="0" fontId="76" fillId="0" borderId="0" xfId="0" applyFont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0" fontId="64" fillId="0" borderId="16" xfId="0" applyFont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29" borderId="52" xfId="0" applyFont="1" applyFill="1" applyBorder="1" applyAlignment="1">
      <alignment horizontal="center" vertical="center" wrapText="1"/>
    </xf>
    <xf numFmtId="0" fontId="9" fillId="29" borderId="18" xfId="0" applyFont="1" applyFill="1" applyBorder="1" applyAlignment="1">
      <alignment horizontal="center" vertical="center" wrapText="1"/>
    </xf>
    <xf numFmtId="0" fontId="9" fillId="29" borderId="29" xfId="0" applyFont="1" applyFill="1" applyBorder="1" applyAlignment="1">
      <alignment horizontal="center" vertical="center" wrapText="1"/>
    </xf>
    <xf numFmtId="4" fontId="78" fillId="0" borderId="0" xfId="0" applyNumberFormat="1" applyFont="1" applyAlignment="1">
      <alignment/>
    </xf>
    <xf numFmtId="0" fontId="0" fillId="0" borderId="0" xfId="0" applyFont="1" applyAlignment="1">
      <alignment/>
    </xf>
    <xf numFmtId="20" fontId="18" fillId="0" borderId="0" xfId="0" applyNumberFormat="1" applyFont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87" fontId="12" fillId="0" borderId="22" xfId="0" applyNumberFormat="1" applyFont="1" applyBorder="1" applyAlignment="1">
      <alignment horizontal="center" vertical="center"/>
    </xf>
    <xf numFmtId="187" fontId="12" fillId="0" borderId="23" xfId="0" applyNumberFormat="1" applyFont="1" applyBorder="1" applyAlignment="1">
      <alignment horizontal="center" vertical="center"/>
    </xf>
    <xf numFmtId="187" fontId="12" fillId="0" borderId="13" xfId="0" applyNumberFormat="1" applyFont="1" applyBorder="1" applyAlignment="1">
      <alignment horizontal="center" vertical="center"/>
    </xf>
    <xf numFmtId="187" fontId="12" fillId="0" borderId="16" xfId="0" applyNumberFormat="1" applyFont="1" applyBorder="1" applyAlignment="1">
      <alignment horizontal="center" vertical="center"/>
    </xf>
    <xf numFmtId="187" fontId="12" fillId="0" borderId="51" xfId="0" applyNumberFormat="1" applyFont="1" applyBorder="1" applyAlignment="1">
      <alignment horizontal="center" vertical="center"/>
    </xf>
    <xf numFmtId="187" fontId="12" fillId="0" borderId="33" xfId="0" applyNumberFormat="1" applyFont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9" borderId="13" xfId="0" applyFont="1" applyFill="1" applyBorder="1" applyAlignment="1">
      <alignment horizontal="center" vertical="center" wrapText="1"/>
    </xf>
    <xf numFmtId="0" fontId="9" fillId="29" borderId="16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8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187" fontId="12" fillId="0" borderId="14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12" fillId="0" borderId="13" xfId="0" applyNumberFormat="1" applyFont="1" applyBorder="1" applyAlignment="1">
      <alignment horizontal="center" vertical="center"/>
    </xf>
    <xf numFmtId="187" fontId="12" fillId="0" borderId="15" xfId="0" applyNumberFormat="1" applyFont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7" xfId="48" applyFont="1" applyFill="1" applyBorder="1" applyAlignment="1">
      <alignment horizontal="center" vertical="center"/>
      <protection/>
    </xf>
    <xf numFmtId="0" fontId="12" fillId="0" borderId="69" xfId="48" applyFont="1" applyFill="1" applyBorder="1" applyAlignment="1">
      <alignment horizontal="center" vertical="center"/>
      <protection/>
    </xf>
    <xf numFmtId="0" fontId="12" fillId="0" borderId="37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187" fontId="12" fillId="0" borderId="13" xfId="0" applyNumberFormat="1" applyFont="1" applyFill="1" applyBorder="1" applyAlignment="1">
      <alignment horizontal="center" vertical="center"/>
    </xf>
    <xf numFmtId="187" fontId="12" fillId="0" borderId="16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horizontal="right" vertical="center"/>
    </xf>
    <xf numFmtId="187" fontId="12" fillId="0" borderId="51" xfId="0" applyNumberFormat="1" applyFont="1" applyFill="1" applyBorder="1" applyAlignment="1">
      <alignment horizontal="center" vertical="center"/>
    </xf>
    <xf numFmtId="187" fontId="12" fillId="0" borderId="33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13" xfId="48" applyFont="1" applyFill="1" applyBorder="1" applyAlignment="1">
      <alignment horizontal="center" vertical="center"/>
      <protection/>
    </xf>
    <xf numFmtId="0" fontId="12" fillId="0" borderId="16" xfId="48" applyFont="1" applyFill="1" applyBorder="1" applyAlignment="1">
      <alignment horizontal="center" vertical="center"/>
      <protection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22" xfId="48" applyFont="1" applyFill="1" applyBorder="1" applyAlignment="1">
      <alignment horizontal="center" vertical="center"/>
      <protection/>
    </xf>
    <xf numFmtId="0" fontId="12" fillId="0" borderId="23" xfId="48" applyFont="1" applyFill="1" applyBorder="1" applyAlignment="1">
      <alignment horizontal="center" vertical="center"/>
      <protection/>
    </xf>
    <xf numFmtId="187" fontId="12" fillId="0" borderId="17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right" vertical="center"/>
    </xf>
    <xf numFmtId="0" fontId="12" fillId="0" borderId="17" xfId="48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9" fillId="26" borderId="70" xfId="0" applyFont="1" applyFill="1" applyBorder="1" applyAlignment="1">
      <alignment horizontal="center" vertical="center" wrapText="1"/>
    </xf>
    <xf numFmtId="0" fontId="12" fillId="0" borderId="0" xfId="48" applyFont="1" applyBorder="1" applyAlignment="1">
      <alignment horizontal="center"/>
      <protection/>
    </xf>
    <xf numFmtId="0" fontId="16" fillId="0" borderId="0" xfId="48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20" fontId="18" fillId="0" borderId="0" xfId="0" applyNumberFormat="1" applyFont="1" applyBorder="1" applyAlignment="1">
      <alignment horizontal="left" vertical="center" wrapText="1"/>
    </xf>
    <xf numFmtId="20" fontId="8" fillId="30" borderId="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4" fontId="12" fillId="0" borderId="21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9" fillId="26" borderId="70" xfId="0" applyFont="1" applyFill="1" applyBorder="1" applyAlignment="1">
      <alignment horizontal="center" vertical="center" wrapText="1"/>
    </xf>
    <xf numFmtId="187" fontId="12" fillId="0" borderId="21" xfId="0" applyNumberFormat="1" applyFont="1" applyBorder="1" applyAlignment="1">
      <alignment horizontal="center" vertical="center"/>
    </xf>
    <xf numFmtId="187" fontId="12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9" fillId="26" borderId="71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8" fillId="3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9" fillId="24" borderId="72" xfId="0" applyFont="1" applyFill="1" applyBorder="1" applyAlignment="1">
      <alignment horizontal="center" vertical="center" wrapText="1"/>
    </xf>
    <xf numFmtId="0" fontId="9" fillId="24" borderId="73" xfId="0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26" borderId="74" xfId="0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6" xfId="0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9" fontId="12" fillId="27" borderId="31" xfId="0" applyNumberFormat="1" applyFont="1" applyFill="1" applyBorder="1" applyAlignment="1">
      <alignment horizontal="center" vertical="center"/>
    </xf>
    <xf numFmtId="49" fontId="12" fillId="27" borderId="33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4" fillId="0" borderId="21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20" fontId="18" fillId="0" borderId="0" xfId="0" applyNumberFormat="1" applyFont="1" applyBorder="1" applyAlignment="1">
      <alignment horizontal="left" vertical="center"/>
    </xf>
    <xf numFmtId="14" fontId="12" fillId="0" borderId="13" xfId="0" applyNumberFormat="1" applyFont="1" applyBorder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26" borderId="70" xfId="0" applyFont="1" applyFill="1" applyBorder="1" applyAlignment="1">
      <alignment horizontal="center" vertical="center" wrapText="1"/>
    </xf>
    <xf numFmtId="0" fontId="9" fillId="26" borderId="71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horizontal="center" vertical="center" wrapText="1"/>
    </xf>
    <xf numFmtId="0" fontId="9" fillId="26" borderId="58" xfId="0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9" fillId="26" borderId="70" xfId="0" applyFont="1" applyFill="1" applyBorder="1" applyAlignment="1">
      <alignment horizontal="right" vertical="center" wrapText="1"/>
    </xf>
    <xf numFmtId="49" fontId="12" fillId="0" borderId="21" xfId="0" applyNumberFormat="1" applyFont="1" applyBorder="1" applyAlignment="1">
      <alignment vertical="center" wrapText="1"/>
    </xf>
    <xf numFmtId="49" fontId="12" fillId="0" borderId="24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9" fontId="12" fillId="0" borderId="21" xfId="0" applyNumberFormat="1" applyFont="1" applyFill="1" applyBorder="1" applyAlignment="1">
      <alignment horizontal="center" vertical="center" wrapText="1"/>
    </xf>
    <xf numFmtId="9" fontId="12" fillId="0" borderId="20" xfId="0" applyNumberFormat="1" applyFont="1" applyFill="1" applyBorder="1" applyAlignment="1">
      <alignment horizontal="center" vertical="center" wrapText="1"/>
    </xf>
    <xf numFmtId="187" fontId="12" fillId="0" borderId="21" xfId="0" applyNumberFormat="1" applyFont="1" applyBorder="1" applyAlignment="1">
      <alignment horizontal="center" vertical="center" wrapText="1"/>
    </xf>
    <xf numFmtId="187" fontId="12" fillId="0" borderId="24" xfId="0" applyNumberFormat="1" applyFont="1" applyBorder="1" applyAlignment="1">
      <alignment horizontal="center" vertical="center" wrapText="1"/>
    </xf>
    <xf numFmtId="187" fontId="12" fillId="0" borderId="20" xfId="0" applyNumberFormat="1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right" vertical="center" wrapText="1"/>
    </xf>
    <xf numFmtId="4" fontId="12" fillId="0" borderId="24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49" fontId="12" fillId="27" borderId="21" xfId="0" applyNumberFormat="1" applyFont="1" applyFill="1" applyBorder="1" applyAlignment="1">
      <alignment horizontal="center" vertical="center" wrapText="1"/>
    </xf>
    <xf numFmtId="49" fontId="12" fillId="27" borderId="20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191" fontId="18" fillId="0" borderId="0" xfId="0" applyNumberFormat="1" applyFont="1" applyBorder="1" applyAlignment="1">
      <alignment horizontal="left" vertical="center" wrapText="1"/>
    </xf>
    <xf numFmtId="0" fontId="9" fillId="26" borderId="78" xfId="0" applyFont="1" applyFill="1" applyBorder="1" applyAlignment="1">
      <alignment horizontal="center" vertical="center" wrapText="1"/>
    </xf>
    <xf numFmtId="0" fontId="9" fillId="26" borderId="70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87" fontId="12" fillId="0" borderId="17" xfId="0" applyNumberFormat="1" applyFont="1" applyBorder="1" applyAlignment="1">
      <alignment horizontal="center" vertical="center" wrapText="1"/>
    </xf>
    <xf numFmtId="187" fontId="12" fillId="0" borderId="12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0" fontId="12" fillId="0" borderId="13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 quotePrefix="1">
      <alignment horizontal="center" vertical="center"/>
    </xf>
    <xf numFmtId="188" fontId="12" fillId="0" borderId="17" xfId="0" applyNumberFormat="1" applyFont="1" applyBorder="1" applyAlignment="1">
      <alignment horizontal="right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left" vertical="center" wrapText="1"/>
    </xf>
    <xf numFmtId="187" fontId="12" fillId="0" borderId="21" xfId="0" applyNumberFormat="1" applyFont="1" applyBorder="1" applyAlignment="1">
      <alignment horizontal="center" vertical="center" wrapText="1"/>
    </xf>
    <xf numFmtId="187" fontId="12" fillId="0" borderId="24" xfId="0" applyNumberFormat="1" applyFont="1" applyBorder="1" applyAlignment="1">
      <alignment horizontal="center" vertical="center" wrapText="1"/>
    </xf>
    <xf numFmtId="187" fontId="12" fillId="0" borderId="20" xfId="0" applyNumberFormat="1" applyFont="1" applyBorder="1" applyAlignment="1">
      <alignment horizontal="center" vertical="center" wrapText="1"/>
    </xf>
    <xf numFmtId="9" fontId="12" fillId="0" borderId="17" xfId="0" applyNumberFormat="1" applyFont="1" applyBorder="1" applyAlignment="1" applyProtection="1">
      <alignment horizontal="center" vertical="center" wrapText="1"/>
      <protection locked="0"/>
    </xf>
    <xf numFmtId="9" fontId="12" fillId="0" borderId="21" xfId="0" applyNumberFormat="1" applyFont="1" applyBorder="1" applyAlignment="1" applyProtection="1">
      <alignment horizontal="center" vertical="center" wrapText="1"/>
      <protection locked="0"/>
    </xf>
    <xf numFmtId="4" fontId="12" fillId="0" borderId="21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20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188" fontId="12" fillId="0" borderId="21" xfId="0" applyNumberFormat="1" applyFont="1" applyBorder="1" applyAlignment="1">
      <alignment horizontal="right" vertical="center" wrapText="1"/>
    </xf>
    <xf numFmtId="0" fontId="12" fillId="0" borderId="21" xfId="0" applyFont="1" applyBorder="1" applyAlignment="1" quotePrefix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 quotePrefix="1">
      <alignment horizontal="center" vertical="center"/>
    </xf>
    <xf numFmtId="0" fontId="12" fillId="0" borderId="16" xfId="0" applyFont="1" applyBorder="1" applyAlignment="1" quotePrefix="1">
      <alignment horizontal="center" vertical="center"/>
    </xf>
    <xf numFmtId="188" fontId="12" fillId="0" borderId="13" xfId="0" applyNumberFormat="1" applyFont="1" applyBorder="1" applyAlignment="1">
      <alignment horizontal="right" vertical="center" wrapText="1"/>
    </xf>
    <xf numFmtId="187" fontId="12" fillId="0" borderId="15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center"/>
    </xf>
    <xf numFmtId="187" fontId="12" fillId="0" borderId="21" xfId="0" applyNumberFormat="1" applyFont="1" applyFill="1" applyBorder="1" applyAlignment="1">
      <alignment horizontal="center" vertical="center" wrapText="1"/>
    </xf>
    <xf numFmtId="187" fontId="12" fillId="0" borderId="20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right" vertical="center"/>
    </xf>
    <xf numFmtId="4" fontId="12" fillId="0" borderId="20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 quotePrefix="1">
      <alignment horizontal="center" vertical="center"/>
    </xf>
    <xf numFmtId="0" fontId="13" fillId="24" borderId="75" xfId="0" applyFont="1" applyFill="1" applyBorder="1" applyAlignment="1">
      <alignment horizontal="center" vertical="center" wrapText="1"/>
    </xf>
    <xf numFmtId="0" fontId="13" fillId="24" borderId="76" xfId="0" applyFont="1" applyFill="1" applyBorder="1" applyAlignment="1">
      <alignment horizontal="center" vertical="center" wrapText="1"/>
    </xf>
    <xf numFmtId="0" fontId="13" fillId="24" borderId="7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u252210\Desktop\:AlteDefinizioni:logo completo colorej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790575</xdr:colOff>
      <xdr:row>0</xdr:row>
      <xdr:rowOff>447675</xdr:rowOff>
    </xdr:to>
    <xdr:pic>
      <xdr:nvPicPr>
        <xdr:cNvPr id="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9525"/>
          <a:ext cx="771525" cy="43815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" name="Picture 73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3" name="Picture 73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54</xdr:row>
      <xdr:rowOff>0</xdr:rowOff>
    </xdr:from>
    <xdr:to>
      <xdr:col>0</xdr:col>
      <xdr:colOff>781050</xdr:colOff>
      <xdr:row>54</xdr:row>
      <xdr:rowOff>0</xdr:rowOff>
    </xdr:to>
    <xdr:pic>
      <xdr:nvPicPr>
        <xdr:cNvPr id="4" name="Picture 73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5" name="Picture 73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6" name="Picture 73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7" name="Picture 73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8" name="Picture 73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9" name="Picture 73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0" name="Picture 73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" name="Picture 73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" name="Picture 74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" name="Picture 74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" name="Picture 74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" name="Picture 74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" name="Picture 74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" name="Picture 74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" name="Picture 74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" name="Picture 74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" name="Picture 74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" name="Picture 74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" name="Picture 75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" name="Picture 75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" name="Picture 75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" name="Picture 75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" name="Picture 75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" name="Picture 75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" name="Picture 75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" name="Picture 75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" name="Picture 75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" name="Picture 75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" name="Picture 76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" name="Picture 76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4" name="Picture 76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5" name="Picture 76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6" name="Picture 76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7" name="Picture 76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8" name="Picture 76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9" name="Picture 76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0" name="Picture 76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1" name="Picture 76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2" name="Picture 77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3" name="Picture 77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4" name="Picture 77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5" name="Picture 77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6" name="Picture 77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7" name="Picture 77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8" name="Picture 77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49" name="Picture 77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0" name="Picture 77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1" name="Picture 77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2" name="Picture 78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3" name="Picture 78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4" name="Picture 78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5" name="Picture 78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6" name="Picture 78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7" name="Picture 78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8" name="Picture 78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59" name="Picture 78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0" name="Picture 78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1" name="Picture 78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2" name="Picture 79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3" name="Picture 79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4" name="Picture 79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5" name="Picture 79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6" name="Picture 79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7" name="Picture 79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8" name="Picture 79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69" name="Picture 79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0" name="Picture 79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1" name="Picture 79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2" name="Picture 80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3" name="Picture 80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4" name="Picture 80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5" name="Picture 80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6" name="Picture 80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7" name="Picture 80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8" name="Picture 80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79" name="Picture 80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80" name="Picture 80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81" name="Picture 80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82" name="Picture 81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83" name="Picture 81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84" name="Picture 81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85" name="Picture 81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86" name="Picture 81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87" name="Picture 81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</xdr:col>
      <xdr:colOff>1000125</xdr:colOff>
      <xdr:row>54</xdr:row>
      <xdr:rowOff>0</xdr:rowOff>
    </xdr:to>
    <xdr:pic>
      <xdr:nvPicPr>
        <xdr:cNvPr id="88" name="Picture 15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15649575"/>
          <a:ext cx="9810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771525</xdr:colOff>
      <xdr:row>54</xdr:row>
      <xdr:rowOff>0</xdr:rowOff>
    </xdr:to>
    <xdr:pic>
      <xdr:nvPicPr>
        <xdr:cNvPr id="89" name="Picture 15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90" name="Picture 81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91" name="Picture 81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54</xdr:row>
      <xdr:rowOff>0</xdr:rowOff>
    </xdr:from>
    <xdr:to>
      <xdr:col>0</xdr:col>
      <xdr:colOff>781050</xdr:colOff>
      <xdr:row>54</xdr:row>
      <xdr:rowOff>0</xdr:rowOff>
    </xdr:to>
    <xdr:pic>
      <xdr:nvPicPr>
        <xdr:cNvPr id="92" name="Picture 82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93" name="Picture 82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94" name="Picture 82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</xdr:col>
      <xdr:colOff>1000125</xdr:colOff>
      <xdr:row>54</xdr:row>
      <xdr:rowOff>0</xdr:rowOff>
    </xdr:to>
    <xdr:pic>
      <xdr:nvPicPr>
        <xdr:cNvPr id="95" name="Picture 15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15649575"/>
          <a:ext cx="9810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</xdr:col>
      <xdr:colOff>1000125</xdr:colOff>
      <xdr:row>54</xdr:row>
      <xdr:rowOff>0</xdr:rowOff>
    </xdr:to>
    <xdr:pic>
      <xdr:nvPicPr>
        <xdr:cNvPr id="96" name="Picture 16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15649575"/>
          <a:ext cx="9810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</xdr:col>
      <xdr:colOff>1000125</xdr:colOff>
      <xdr:row>54</xdr:row>
      <xdr:rowOff>0</xdr:rowOff>
    </xdr:to>
    <xdr:pic>
      <xdr:nvPicPr>
        <xdr:cNvPr id="97" name="Picture 16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15649575"/>
          <a:ext cx="9810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98" name="Picture 16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80010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</xdr:col>
      <xdr:colOff>1000125</xdr:colOff>
      <xdr:row>54</xdr:row>
      <xdr:rowOff>0</xdr:rowOff>
    </xdr:to>
    <xdr:pic>
      <xdr:nvPicPr>
        <xdr:cNvPr id="99" name="Picture 56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15649575"/>
          <a:ext cx="9810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</xdr:col>
      <xdr:colOff>1000125</xdr:colOff>
      <xdr:row>54</xdr:row>
      <xdr:rowOff>0</xdr:rowOff>
    </xdr:to>
    <xdr:pic>
      <xdr:nvPicPr>
        <xdr:cNvPr id="100" name="Picture 57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15649575"/>
          <a:ext cx="9810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</xdr:col>
      <xdr:colOff>1000125</xdr:colOff>
      <xdr:row>54</xdr:row>
      <xdr:rowOff>0</xdr:rowOff>
    </xdr:to>
    <xdr:pic>
      <xdr:nvPicPr>
        <xdr:cNvPr id="101" name="Picture 57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15649575"/>
          <a:ext cx="9810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</xdr:colOff>
      <xdr:row>54</xdr:row>
      <xdr:rowOff>0</xdr:rowOff>
    </xdr:from>
    <xdr:to>
      <xdr:col>1</xdr:col>
      <xdr:colOff>1000125</xdr:colOff>
      <xdr:row>54</xdr:row>
      <xdr:rowOff>0</xdr:rowOff>
    </xdr:to>
    <xdr:pic>
      <xdr:nvPicPr>
        <xdr:cNvPr id="102" name="Picture 57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9625" y="15649575"/>
          <a:ext cx="9810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103" name="Picture 57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80010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04" name="Picture 83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105" name="Picture 83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54</xdr:row>
      <xdr:rowOff>0</xdr:rowOff>
    </xdr:from>
    <xdr:to>
      <xdr:col>0</xdr:col>
      <xdr:colOff>781050</xdr:colOff>
      <xdr:row>54</xdr:row>
      <xdr:rowOff>0</xdr:rowOff>
    </xdr:to>
    <xdr:pic>
      <xdr:nvPicPr>
        <xdr:cNvPr id="106" name="Picture 83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107" name="Picture 83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108" name="Picture 83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109" name="Picture 83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0" name="Picture 83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1" name="Picture 84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2" name="Picture 84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3" name="Picture 84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4" name="Picture 84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5" name="Picture 84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6" name="Picture 84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7" name="Picture 84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8" name="Picture 84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19" name="Picture 84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0" name="Picture 84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1" name="Picture 85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2" name="Picture 85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3" name="Picture 85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4" name="Picture 85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5" name="Picture 85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6" name="Picture 85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7" name="Picture 85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8" name="Picture 85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29" name="Picture 85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0" name="Picture 85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1" name="Picture 86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2" name="Picture 86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3" name="Picture 86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4" name="Picture 86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5" name="Picture 86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6" name="Picture 86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7" name="Picture 86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8" name="Picture 86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39" name="Picture 86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0" name="Picture 86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1" name="Picture 87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2" name="Picture 87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3" name="Picture 87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4" name="Picture 87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5" name="Picture 87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6" name="Picture 87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7" name="Picture 87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8" name="Picture 87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49" name="Picture 87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0" name="Picture 87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1" name="Picture 88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2" name="Picture 88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3" name="Picture 88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4" name="Picture 88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5" name="Picture 88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6" name="Picture 88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7" name="Picture 88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8" name="Picture 88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59" name="Picture 88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0" name="Picture 88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1" name="Picture 89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2" name="Picture 89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3" name="Picture 89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4" name="Picture 89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5" name="Picture 89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6" name="Picture 89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7" name="Picture 89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8" name="Picture 89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69" name="Picture 89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0" name="Picture 89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1" name="Picture 90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2" name="Picture 90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3" name="Picture 90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4" name="Picture 90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5" name="Picture 90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6" name="Picture 90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7" name="Picture 90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8" name="Picture 90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79" name="Picture 90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0" name="Picture 90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1" name="Picture 91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2" name="Picture 91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3" name="Picture 91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4" name="Picture 91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5" name="Picture 91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6" name="Picture 91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7" name="Picture 91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88" name="Picture 91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790575</xdr:colOff>
      <xdr:row>54</xdr:row>
      <xdr:rowOff>0</xdr:rowOff>
    </xdr:to>
    <xdr:pic>
      <xdr:nvPicPr>
        <xdr:cNvPr id="189" name="Picture 91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156495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0" name="Picture 91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1" name="Picture 92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2" name="Picture 92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3" name="Picture 92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4" name="Picture 92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5" name="Picture 92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6" name="Picture 92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7" name="Picture 92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8" name="Picture 92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199" name="Picture 92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0" name="Picture 92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1" name="Picture 93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2" name="Picture 93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3" name="Picture 93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4" name="Picture 93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5" name="Picture 93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6" name="Picture 93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7" name="Picture 93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8" name="Picture 93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09" name="Picture 93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0" name="Picture 93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1" name="Picture 94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2" name="Picture 94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3" name="Picture 94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4" name="Picture 94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5" name="Picture 94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6" name="Picture 94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7" name="Picture 94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8" name="Picture 94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19" name="Picture 94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0" name="Picture 94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1" name="Picture 95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2" name="Picture 95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3" name="Picture 95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4" name="Picture 95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5" name="Picture 95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6" name="Picture 95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7" name="Picture 95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8" name="Picture 95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29" name="Picture 95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0" name="Picture 95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1" name="Picture 96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2" name="Picture 96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3" name="Picture 96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4" name="Picture 96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5" name="Picture 96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6" name="Picture 96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7" name="Picture 96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8" name="Picture 96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39" name="Picture 96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0" name="Picture 96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1" name="Picture 97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2" name="Picture 97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3" name="Picture 97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4" name="Picture 97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5" name="Picture 97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6" name="Picture 97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7" name="Picture 97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8" name="Picture 97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49" name="Picture 97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0" name="Picture 97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1" name="Picture 98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2" name="Picture 98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3" name="Picture 98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4" name="Picture 98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5" name="Picture 98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6" name="Picture 98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7" name="Picture 98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8" name="Picture 98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59" name="Picture 98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0" name="Picture 98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1" name="Picture 99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2" name="Picture 99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3" name="Picture 99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4" name="Picture 99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5" name="Picture 99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6" name="Picture 99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7" name="Picture 99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8" name="Picture 99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69" name="Picture 99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0" name="Picture 99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1" name="Picture 100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2" name="Picture 100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3" name="Picture 100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4" name="Picture 100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5" name="Picture 100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6" name="Picture 100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7" name="Picture 100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8" name="Picture 100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79" name="Picture 100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0" name="Picture 100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1" name="Picture 101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2" name="Picture 101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3" name="Picture 101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4" name="Picture 101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5" name="Picture 101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6" name="Picture 101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7" name="Picture 101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8" name="Picture 101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89" name="Picture 101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0" name="Picture 101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1" name="Picture 102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2" name="Picture 102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3" name="Picture 102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4" name="Picture 102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5" name="Picture 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6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7" name="Picture 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8" name="Picture 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299" name="Picture 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0" name="Picture 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1" name="Picture 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2" name="Picture 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3" name="Picture 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4" name="Picture 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5" name="Picture 1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6" name="Picture 1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7" name="Picture 1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8" name="Picture 1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09" name="Picture 1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0" name="Picture 1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1" name="Picture 1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2" name="Picture 1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3" name="Picture 1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4" name="Picture 1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5" name="Picture 2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6" name="Picture 2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7" name="Picture 2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8" name="Picture 2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19" name="Picture 2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0" name="Picture 2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1" name="Picture 2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2" name="Picture 2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3" name="Picture 2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4" name="Picture 2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5" name="Picture 3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6" name="Picture 3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7" name="Picture 3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8" name="Picture 3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29" name="Picture 3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0" name="Picture 3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1" name="Picture 3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2" name="Picture 3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3" name="Picture 3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4" name="Picture 3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5" name="Picture 4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6" name="Picture 4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7" name="Picture 4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8" name="Picture 4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39" name="Picture 4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40" name="Picture 4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41" name="Picture 4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42" name="Picture 4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43" name="Picture 4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44" name="Picture 4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45" name="Picture 5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46" name="Picture 5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pic>
      <xdr:nvPicPr>
        <xdr:cNvPr id="347" name="Picture 5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6495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733425</xdr:colOff>
      <xdr:row>2</xdr:row>
      <xdr:rowOff>0</xdr:rowOff>
    </xdr:to>
    <xdr:pic>
      <xdr:nvPicPr>
        <xdr:cNvPr id="34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0075"/>
          <a:ext cx="733425" cy="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199</xdr:row>
      <xdr:rowOff>9525</xdr:rowOff>
    </xdr:from>
    <xdr:to>
      <xdr:col>0</xdr:col>
      <xdr:colOff>723900</xdr:colOff>
      <xdr:row>199</xdr:row>
      <xdr:rowOff>447675</xdr:rowOff>
    </xdr:to>
    <xdr:pic>
      <xdr:nvPicPr>
        <xdr:cNvPr id="349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00712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0</xdr:col>
      <xdr:colOff>647700</xdr:colOff>
      <xdr:row>231</xdr:row>
      <xdr:rowOff>438150</xdr:rowOff>
    </xdr:to>
    <xdr:pic>
      <xdr:nvPicPr>
        <xdr:cNvPr id="350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43662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36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1.8515625" style="0" customWidth="1"/>
    <col min="2" max="2" width="38.57421875" style="0" customWidth="1"/>
    <col min="3" max="6" width="9.7109375" style="0" customWidth="1"/>
    <col min="7" max="7" width="27.57421875" style="0" customWidth="1"/>
    <col min="8" max="8" width="10.8515625" style="0" customWidth="1"/>
    <col min="9" max="9" width="8.140625" style="0" customWidth="1"/>
    <col min="10" max="10" width="13.7109375" style="0" customWidth="1"/>
    <col min="11" max="11" width="12.421875" style="0" customWidth="1"/>
    <col min="12" max="13" width="8.7109375" style="0" customWidth="1"/>
    <col min="14" max="14" width="11.28125" style="0" customWidth="1"/>
    <col min="15" max="15" width="13.00390625" style="0" customWidth="1"/>
    <col min="16" max="16" width="6.57421875" style="0" customWidth="1"/>
  </cols>
  <sheetData>
    <row r="1" spans="1:16" ht="36" customHeight="1">
      <c r="A1" s="849" t="s">
        <v>27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</row>
    <row r="2" spans="1:16" ht="11.25" customHeight="1">
      <c r="A2" s="850" t="s">
        <v>22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</row>
    <row r="3" spans="1:16" ht="11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8" customHeight="1">
      <c r="A4" s="284" t="s">
        <v>194</v>
      </c>
      <c r="B4" s="732" t="s">
        <v>237</v>
      </c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</row>
    <row r="5" spans="1:16" ht="12.75">
      <c r="A5" s="342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42"/>
    </row>
    <row r="6" spans="1:16" ht="12.75">
      <c r="A6" s="286" t="s">
        <v>196</v>
      </c>
      <c r="B6" s="837" t="s">
        <v>238</v>
      </c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</row>
    <row r="7" spans="1:16" ht="12.75" customHeight="1" thickBot="1">
      <c r="A7" s="10"/>
      <c r="B7" s="10"/>
      <c r="C7" s="10"/>
      <c r="D7" s="10"/>
      <c r="E7" s="10"/>
      <c r="F7" s="10"/>
      <c r="G7" s="288"/>
      <c r="H7" s="10"/>
      <c r="I7" s="10"/>
      <c r="J7" s="10"/>
      <c r="K7" s="10"/>
      <c r="L7" s="10"/>
      <c r="M7" s="10"/>
      <c r="N7" s="10"/>
      <c r="O7" s="10"/>
      <c r="P7" s="10"/>
    </row>
    <row r="8" spans="1:16" s="289" customFormat="1" ht="20.25" customHeight="1" thickBot="1">
      <c r="A8" s="851" t="s">
        <v>15</v>
      </c>
      <c r="B8" s="832" t="s">
        <v>24</v>
      </c>
      <c r="C8" s="839" t="s">
        <v>16</v>
      </c>
      <c r="D8" s="839"/>
      <c r="E8" s="839"/>
      <c r="F8" s="839"/>
      <c r="G8" s="832" t="s">
        <v>23</v>
      </c>
      <c r="H8" s="832" t="s">
        <v>17</v>
      </c>
      <c r="I8" s="832" t="s">
        <v>21</v>
      </c>
      <c r="J8" s="832" t="s">
        <v>0</v>
      </c>
      <c r="K8" s="832" t="s">
        <v>5</v>
      </c>
      <c r="L8" s="832" t="s">
        <v>20</v>
      </c>
      <c r="M8" s="832" t="s">
        <v>19</v>
      </c>
      <c r="N8" s="832" t="s">
        <v>2</v>
      </c>
      <c r="O8" s="832" t="s">
        <v>18</v>
      </c>
      <c r="P8" s="832" t="s">
        <v>1</v>
      </c>
    </row>
    <row r="9" spans="1:16" s="289" customFormat="1" ht="40.5" customHeight="1" thickBot="1">
      <c r="A9" s="851"/>
      <c r="B9" s="832"/>
      <c r="C9" s="47" t="s">
        <v>30</v>
      </c>
      <c r="D9" s="47" t="s">
        <v>31</v>
      </c>
      <c r="E9" s="47" t="s">
        <v>32</v>
      </c>
      <c r="F9" s="47" t="s">
        <v>33</v>
      </c>
      <c r="G9" s="832"/>
      <c r="H9" s="832"/>
      <c r="I9" s="832"/>
      <c r="J9" s="832"/>
      <c r="K9" s="832"/>
      <c r="L9" s="832"/>
      <c r="M9" s="832"/>
      <c r="N9" s="832"/>
      <c r="O9" s="832"/>
      <c r="P9" s="832"/>
    </row>
    <row r="10" spans="1:16" s="348" customFormat="1" ht="33" customHeight="1" thickBot="1">
      <c r="A10" s="922" t="s">
        <v>239</v>
      </c>
      <c r="B10" s="49" t="s">
        <v>240</v>
      </c>
      <c r="C10" s="137" t="s">
        <v>25</v>
      </c>
      <c r="D10" s="343"/>
      <c r="E10" s="343"/>
      <c r="F10" s="344"/>
      <c r="G10" s="924" t="s">
        <v>241</v>
      </c>
      <c r="H10" s="926">
        <v>66</v>
      </c>
      <c r="I10" s="926">
        <v>55</v>
      </c>
      <c r="J10" s="109">
        <v>441601.52</v>
      </c>
      <c r="K10" s="928">
        <v>43248</v>
      </c>
      <c r="L10" s="928">
        <v>43439</v>
      </c>
      <c r="M10" s="928">
        <v>44497</v>
      </c>
      <c r="N10" s="345">
        <v>0.95</v>
      </c>
      <c r="O10" s="930">
        <v>570356.46</v>
      </c>
      <c r="P10" s="932"/>
    </row>
    <row r="11" spans="1:16" s="348" customFormat="1" ht="20.25" customHeight="1">
      <c r="A11" s="923"/>
      <c r="B11" s="60" t="s">
        <v>242</v>
      </c>
      <c r="C11" s="140"/>
      <c r="D11" s="349"/>
      <c r="E11" s="349"/>
      <c r="F11" s="140" t="s">
        <v>25</v>
      </c>
      <c r="G11" s="925"/>
      <c r="H11" s="927"/>
      <c r="I11" s="927"/>
      <c r="J11" s="350">
        <v>128871.76</v>
      </c>
      <c r="K11" s="929"/>
      <c r="L11" s="929"/>
      <c r="M11" s="929"/>
      <c r="N11" s="351">
        <v>0.75</v>
      </c>
      <c r="O11" s="931"/>
      <c r="P11" s="933"/>
    </row>
    <row r="12" spans="1:16" s="348" customFormat="1" ht="30" customHeight="1" thickBot="1">
      <c r="A12" s="922" t="s">
        <v>243</v>
      </c>
      <c r="B12" s="49" t="s">
        <v>244</v>
      </c>
      <c r="C12" s="137" t="s">
        <v>25</v>
      </c>
      <c r="D12" s="343"/>
      <c r="E12" s="343"/>
      <c r="F12" s="344"/>
      <c r="G12" s="924" t="s">
        <v>245</v>
      </c>
      <c r="H12" s="926">
        <v>23</v>
      </c>
      <c r="I12" s="926">
        <v>21</v>
      </c>
      <c r="J12" s="109">
        <v>574588.37</v>
      </c>
      <c r="K12" s="928">
        <v>43446</v>
      </c>
      <c r="L12" s="928">
        <v>43609</v>
      </c>
      <c r="M12" s="928">
        <v>44469</v>
      </c>
      <c r="N12" s="345">
        <v>1</v>
      </c>
      <c r="O12" s="930">
        <v>646918.14</v>
      </c>
      <c r="P12" s="934" t="s">
        <v>246</v>
      </c>
    </row>
    <row r="13" spans="1:16" s="348" customFormat="1" ht="18.75" customHeight="1">
      <c r="A13" s="923"/>
      <c r="B13" s="60" t="s">
        <v>242</v>
      </c>
      <c r="C13" s="140"/>
      <c r="D13" s="349"/>
      <c r="E13" s="349"/>
      <c r="F13" s="140" t="s">
        <v>25</v>
      </c>
      <c r="G13" s="925"/>
      <c r="H13" s="927"/>
      <c r="I13" s="927"/>
      <c r="J13" s="350">
        <v>202775.67</v>
      </c>
      <c r="K13" s="929"/>
      <c r="L13" s="929"/>
      <c r="M13" s="929"/>
      <c r="N13" s="351">
        <v>0.5</v>
      </c>
      <c r="O13" s="931"/>
      <c r="P13" s="930"/>
    </row>
    <row r="14" spans="1:16" s="352" customFormat="1" ht="18.75" customHeight="1">
      <c r="A14" s="922" t="s">
        <v>247</v>
      </c>
      <c r="B14" s="924" t="s">
        <v>248</v>
      </c>
      <c r="C14" s="926" t="s">
        <v>25</v>
      </c>
      <c r="D14" s="50"/>
      <c r="E14" s="50"/>
      <c r="F14" s="50"/>
      <c r="G14" s="924" t="s">
        <v>249</v>
      </c>
      <c r="H14" s="926">
        <v>148</v>
      </c>
      <c r="I14" s="926">
        <v>148</v>
      </c>
      <c r="J14" s="935">
        <v>458435.76</v>
      </c>
      <c r="K14" s="928">
        <v>43686</v>
      </c>
      <c r="L14" s="928">
        <v>43790</v>
      </c>
      <c r="M14" s="928">
        <v>44415</v>
      </c>
      <c r="N14" s="936">
        <v>0.91</v>
      </c>
      <c r="O14" s="930">
        <v>441115.42</v>
      </c>
      <c r="P14" s="934" t="s">
        <v>182</v>
      </c>
    </row>
    <row r="15" spans="1:16" s="352" customFormat="1" ht="22.5" customHeight="1">
      <c r="A15" s="922"/>
      <c r="B15" s="924"/>
      <c r="C15" s="926"/>
      <c r="D15" s="353"/>
      <c r="E15" s="353"/>
      <c r="F15" s="140"/>
      <c r="G15" s="924"/>
      <c r="H15" s="924"/>
      <c r="I15" s="924"/>
      <c r="J15" s="935"/>
      <c r="K15" s="928"/>
      <c r="L15" s="928"/>
      <c r="M15" s="928"/>
      <c r="N15" s="936"/>
      <c r="O15" s="930"/>
      <c r="P15" s="930"/>
    </row>
    <row r="16" spans="1:16" s="352" customFormat="1" ht="15.75" customHeight="1">
      <c r="A16" s="824" t="s">
        <v>250</v>
      </c>
      <c r="B16" s="924" t="s">
        <v>251</v>
      </c>
      <c r="C16" s="926" t="s">
        <v>25</v>
      </c>
      <c r="D16" s="938"/>
      <c r="E16" s="938"/>
      <c r="F16" s="938"/>
      <c r="G16" s="828" t="s">
        <v>252</v>
      </c>
      <c r="H16" s="864">
        <v>5</v>
      </c>
      <c r="I16" s="864">
        <v>5</v>
      </c>
      <c r="J16" s="935">
        <v>2341753</v>
      </c>
      <c r="K16" s="941">
        <v>43663</v>
      </c>
      <c r="L16" s="941">
        <v>43816</v>
      </c>
      <c r="M16" s="941">
        <v>44593</v>
      </c>
      <c r="N16" s="944">
        <v>0.82</v>
      </c>
      <c r="O16" s="946">
        <v>1938734.46</v>
      </c>
      <c r="P16" s="951"/>
    </row>
    <row r="17" spans="1:16" s="352" customFormat="1" ht="15" customHeight="1">
      <c r="A17" s="825"/>
      <c r="B17" s="828"/>
      <c r="C17" s="864"/>
      <c r="D17" s="939"/>
      <c r="E17" s="939"/>
      <c r="F17" s="939"/>
      <c r="G17" s="829"/>
      <c r="H17" s="949"/>
      <c r="I17" s="949"/>
      <c r="J17" s="950"/>
      <c r="K17" s="942"/>
      <c r="L17" s="942"/>
      <c r="M17" s="942"/>
      <c r="N17" s="945"/>
      <c r="O17" s="947"/>
      <c r="P17" s="825"/>
    </row>
    <row r="18" spans="1:16" s="348" customFormat="1" ht="19.5" customHeight="1">
      <c r="A18" s="937"/>
      <c r="B18" s="72" t="s">
        <v>253</v>
      </c>
      <c r="C18" s="111"/>
      <c r="D18" s="356"/>
      <c r="E18" s="356"/>
      <c r="F18" s="111" t="s">
        <v>25</v>
      </c>
      <c r="G18" s="940"/>
      <c r="H18" s="867"/>
      <c r="I18" s="867"/>
      <c r="J18" s="357">
        <v>122582.1</v>
      </c>
      <c r="K18" s="943"/>
      <c r="L18" s="943"/>
      <c r="M18" s="943"/>
      <c r="N18" s="358">
        <v>0</v>
      </c>
      <c r="O18" s="948"/>
      <c r="P18" s="937"/>
    </row>
    <row r="19" spans="1:16" s="352" customFormat="1" ht="15.75" customHeight="1">
      <c r="A19" s="952" t="s">
        <v>254</v>
      </c>
      <c r="B19" s="924" t="s">
        <v>255</v>
      </c>
      <c r="C19" s="926" t="s">
        <v>25</v>
      </c>
      <c r="D19" s="954"/>
      <c r="E19" s="954"/>
      <c r="F19" s="954"/>
      <c r="G19" s="703" t="s">
        <v>256</v>
      </c>
      <c r="H19" s="750">
        <v>29</v>
      </c>
      <c r="I19" s="750">
        <v>3</v>
      </c>
      <c r="J19" s="935">
        <v>433651.82</v>
      </c>
      <c r="K19" s="695">
        <v>43724</v>
      </c>
      <c r="L19" s="695">
        <v>43853</v>
      </c>
      <c r="M19" s="695">
        <v>44480</v>
      </c>
      <c r="N19" s="936">
        <v>0.8</v>
      </c>
      <c r="O19" s="961">
        <v>316993.24</v>
      </c>
      <c r="P19" s="932"/>
    </row>
    <row r="20" spans="1:16" s="352" customFormat="1" ht="16.5" customHeight="1">
      <c r="A20" s="953"/>
      <c r="B20" s="703"/>
      <c r="C20" s="750"/>
      <c r="D20" s="955"/>
      <c r="E20" s="955"/>
      <c r="F20" s="955"/>
      <c r="G20" s="956"/>
      <c r="H20" s="751"/>
      <c r="I20" s="751"/>
      <c r="J20" s="959"/>
      <c r="K20" s="960"/>
      <c r="L20" s="960"/>
      <c r="M20" s="960"/>
      <c r="N20" s="697"/>
      <c r="O20" s="962"/>
      <c r="P20" s="957"/>
    </row>
    <row r="21" spans="1:16" s="348" customFormat="1" ht="18.75" customHeight="1">
      <c r="A21" s="933"/>
      <c r="B21" s="60" t="s">
        <v>242</v>
      </c>
      <c r="C21" s="140"/>
      <c r="D21" s="349"/>
      <c r="E21" s="349"/>
      <c r="F21" s="140" t="s">
        <v>25</v>
      </c>
      <c r="G21" s="860"/>
      <c r="H21" s="857"/>
      <c r="I21" s="857"/>
      <c r="J21" s="350">
        <v>141854.93</v>
      </c>
      <c r="K21" s="696"/>
      <c r="L21" s="696"/>
      <c r="M21" s="696"/>
      <c r="N21" s="351">
        <v>0.75</v>
      </c>
      <c r="O21" s="963"/>
      <c r="P21" s="958"/>
    </row>
    <row r="22" spans="1:16" s="352" customFormat="1" ht="22.5" customHeight="1">
      <c r="A22" s="922" t="s">
        <v>257</v>
      </c>
      <c r="B22" s="924" t="s">
        <v>258</v>
      </c>
      <c r="C22" s="926" t="s">
        <v>25</v>
      </c>
      <c r="D22" s="954"/>
      <c r="E22" s="954"/>
      <c r="F22" s="954"/>
      <c r="G22" s="924" t="s">
        <v>259</v>
      </c>
      <c r="H22" s="926">
        <v>105</v>
      </c>
      <c r="I22" s="926">
        <v>105</v>
      </c>
      <c r="J22" s="935">
        <v>161524</v>
      </c>
      <c r="K22" s="928">
        <v>43686</v>
      </c>
      <c r="L22" s="928">
        <v>43860</v>
      </c>
      <c r="M22" s="928">
        <v>44312</v>
      </c>
      <c r="N22" s="936">
        <v>0.55</v>
      </c>
      <c r="O22" s="930">
        <v>44652.5</v>
      </c>
      <c r="P22" s="934" t="s">
        <v>182</v>
      </c>
    </row>
    <row r="23" spans="1:16" s="352" customFormat="1" ht="19.5" customHeight="1">
      <c r="A23" s="922"/>
      <c r="B23" s="924"/>
      <c r="C23" s="926"/>
      <c r="D23" s="954"/>
      <c r="E23" s="954"/>
      <c r="F23" s="954"/>
      <c r="G23" s="924"/>
      <c r="H23" s="924"/>
      <c r="I23" s="924"/>
      <c r="J23" s="935"/>
      <c r="K23" s="928"/>
      <c r="L23" s="928"/>
      <c r="M23" s="928"/>
      <c r="N23" s="936"/>
      <c r="O23" s="930"/>
      <c r="P23" s="922"/>
    </row>
    <row r="24" spans="1:16" s="352" customFormat="1" ht="31.5" customHeight="1">
      <c r="A24" s="795" t="s">
        <v>260</v>
      </c>
      <c r="B24" s="365" t="s">
        <v>261</v>
      </c>
      <c r="C24" s="249"/>
      <c r="D24" s="366" t="s">
        <v>25</v>
      </c>
      <c r="E24" s="366"/>
      <c r="F24" s="249"/>
      <c r="G24" s="666" t="s">
        <v>262</v>
      </c>
      <c r="H24" s="707">
        <v>30</v>
      </c>
      <c r="I24" s="707">
        <v>20</v>
      </c>
      <c r="J24" s="367">
        <v>259332.58</v>
      </c>
      <c r="K24" s="711">
        <v>44116</v>
      </c>
      <c r="L24" s="711">
        <v>44160</v>
      </c>
      <c r="M24" s="711">
        <v>44481</v>
      </c>
      <c r="N24" s="139">
        <v>0.48</v>
      </c>
      <c r="O24" s="930">
        <v>181245.17</v>
      </c>
      <c r="P24" s="932"/>
    </row>
    <row r="25" spans="1:16" s="348" customFormat="1" ht="18.75" customHeight="1">
      <c r="A25" s="796"/>
      <c r="B25" s="60" t="s">
        <v>263</v>
      </c>
      <c r="C25" s="140"/>
      <c r="D25" s="349"/>
      <c r="E25" s="349"/>
      <c r="F25" s="140" t="s">
        <v>25</v>
      </c>
      <c r="G25" s="667"/>
      <c r="H25" s="708"/>
      <c r="I25" s="708"/>
      <c r="J25" s="350">
        <v>71001.01</v>
      </c>
      <c r="K25" s="712"/>
      <c r="L25" s="712"/>
      <c r="M25" s="712"/>
      <c r="N25" s="351">
        <v>0.18</v>
      </c>
      <c r="O25" s="930"/>
      <c r="P25" s="933"/>
    </row>
    <row r="26" spans="1:16" s="352" customFormat="1" ht="42" customHeight="1">
      <c r="A26" s="134" t="s">
        <v>264</v>
      </c>
      <c r="B26" s="365" t="s">
        <v>265</v>
      </c>
      <c r="C26" s="249"/>
      <c r="D26" s="366"/>
      <c r="E26" s="366" t="s">
        <v>25</v>
      </c>
      <c r="F26" s="249"/>
      <c r="G26" s="248" t="s">
        <v>266</v>
      </c>
      <c r="H26" s="249">
        <v>30</v>
      </c>
      <c r="I26" s="249">
        <v>13</v>
      </c>
      <c r="J26" s="367">
        <v>111999.7</v>
      </c>
      <c r="K26" s="355">
        <v>44224</v>
      </c>
      <c r="L26" s="355">
        <v>44273</v>
      </c>
      <c r="M26" s="355">
        <v>44522</v>
      </c>
      <c r="N26" s="139">
        <v>0.46</v>
      </c>
      <c r="O26" s="368">
        <v>42357.4</v>
      </c>
      <c r="P26" s="347"/>
    </row>
    <row r="27" spans="1:16" s="352" customFormat="1" ht="42" customHeight="1">
      <c r="A27" s="134" t="s">
        <v>267</v>
      </c>
      <c r="B27" s="365" t="s">
        <v>268</v>
      </c>
      <c r="C27" s="249"/>
      <c r="D27" s="366"/>
      <c r="E27" s="366" t="s">
        <v>25</v>
      </c>
      <c r="F27" s="249"/>
      <c r="G27" s="248" t="s">
        <v>269</v>
      </c>
      <c r="H27" s="249">
        <v>30</v>
      </c>
      <c r="I27" s="249">
        <v>17</v>
      </c>
      <c r="J27" s="367">
        <v>208036.67</v>
      </c>
      <c r="K27" s="355">
        <v>44182</v>
      </c>
      <c r="L27" s="355">
        <v>44299</v>
      </c>
      <c r="M27" s="355">
        <v>44748</v>
      </c>
      <c r="N27" s="139">
        <v>0.65</v>
      </c>
      <c r="O27" s="368">
        <v>170947.49</v>
      </c>
      <c r="P27" s="347"/>
    </row>
    <row r="28" spans="1:16" s="352" customFormat="1" ht="42" customHeight="1">
      <c r="A28" s="134" t="s">
        <v>270</v>
      </c>
      <c r="B28" s="365" t="s">
        <v>271</v>
      </c>
      <c r="C28" s="249"/>
      <c r="D28" s="366"/>
      <c r="E28" s="366" t="s">
        <v>25</v>
      </c>
      <c r="F28" s="249"/>
      <c r="G28" s="248" t="s">
        <v>272</v>
      </c>
      <c r="H28" s="249">
        <v>30</v>
      </c>
      <c r="I28" s="249">
        <v>14</v>
      </c>
      <c r="J28" s="367">
        <v>35130.53</v>
      </c>
      <c r="K28" s="355">
        <v>43860</v>
      </c>
      <c r="L28" s="53">
        <v>44035</v>
      </c>
      <c r="M28" s="53">
        <v>44415</v>
      </c>
      <c r="N28" s="54">
        <v>1</v>
      </c>
      <c r="O28" s="354">
        <v>21105.13</v>
      </c>
      <c r="P28" s="347"/>
    </row>
    <row r="29" spans="1:16" s="352" customFormat="1" ht="30.75" customHeight="1">
      <c r="A29" s="968" t="s">
        <v>273</v>
      </c>
      <c r="B29" s="369" t="s">
        <v>274</v>
      </c>
      <c r="C29" s="370"/>
      <c r="D29" s="372"/>
      <c r="E29" s="372" t="s">
        <v>25</v>
      </c>
      <c r="F29" s="370"/>
      <c r="G29" s="970" t="s">
        <v>275</v>
      </c>
      <c r="H29" s="972">
        <v>30</v>
      </c>
      <c r="I29" s="972">
        <v>14</v>
      </c>
      <c r="J29" s="373">
        <v>116165.9</v>
      </c>
      <c r="K29" s="964">
        <v>43860</v>
      </c>
      <c r="L29" s="964">
        <v>43962</v>
      </c>
      <c r="M29" s="964">
        <v>44381</v>
      </c>
      <c r="N29" s="374">
        <v>0.99</v>
      </c>
      <c r="O29" s="966">
        <v>111016.26</v>
      </c>
      <c r="P29" s="951" t="s">
        <v>182</v>
      </c>
    </row>
    <row r="30" spans="1:16" s="348" customFormat="1" ht="18.75" customHeight="1">
      <c r="A30" s="969"/>
      <c r="B30" s="72" t="s">
        <v>242</v>
      </c>
      <c r="C30" s="111"/>
      <c r="D30" s="356"/>
      <c r="E30" s="356"/>
      <c r="F30" s="111" t="s">
        <v>25</v>
      </c>
      <c r="G30" s="971"/>
      <c r="H30" s="973"/>
      <c r="I30" s="973"/>
      <c r="J30" s="357">
        <v>43921</v>
      </c>
      <c r="K30" s="965"/>
      <c r="L30" s="965"/>
      <c r="M30" s="965"/>
      <c r="N30" s="358">
        <v>0.1</v>
      </c>
      <c r="O30" s="967"/>
      <c r="P30" s="974"/>
    </row>
    <row r="31" spans="1:16" s="352" customFormat="1" ht="30.75" customHeight="1">
      <c r="A31" s="968" t="s">
        <v>276</v>
      </c>
      <c r="B31" s="369" t="s">
        <v>277</v>
      </c>
      <c r="C31" s="370"/>
      <c r="D31" s="372"/>
      <c r="E31" s="372" t="s">
        <v>25</v>
      </c>
      <c r="F31" s="370"/>
      <c r="G31" s="970" t="s">
        <v>278</v>
      </c>
      <c r="H31" s="972">
        <v>30</v>
      </c>
      <c r="I31" s="972">
        <v>13</v>
      </c>
      <c r="J31" s="373">
        <v>127512.79</v>
      </c>
      <c r="K31" s="964">
        <v>44328</v>
      </c>
      <c r="L31" s="964">
        <v>44392</v>
      </c>
      <c r="M31" s="964">
        <v>44751</v>
      </c>
      <c r="N31" s="374">
        <v>0.03</v>
      </c>
      <c r="O31" s="966">
        <v>38253.84</v>
      </c>
      <c r="P31" s="951" t="s">
        <v>279</v>
      </c>
    </row>
    <row r="32" spans="1:16" s="348" customFormat="1" ht="19.5" customHeight="1">
      <c r="A32" s="969"/>
      <c r="B32" s="72" t="s">
        <v>242</v>
      </c>
      <c r="C32" s="111"/>
      <c r="D32" s="356"/>
      <c r="E32" s="356"/>
      <c r="F32" s="111" t="s">
        <v>25</v>
      </c>
      <c r="G32" s="971"/>
      <c r="H32" s="973"/>
      <c r="I32" s="973"/>
      <c r="J32" s="357">
        <v>59070.48</v>
      </c>
      <c r="K32" s="965"/>
      <c r="L32" s="965"/>
      <c r="M32" s="965"/>
      <c r="N32" s="129">
        <v>0</v>
      </c>
      <c r="O32" s="967"/>
      <c r="P32" s="974"/>
    </row>
    <row r="33" spans="1:16" s="352" customFormat="1" ht="42" customHeight="1">
      <c r="A33" s="168" t="s">
        <v>280</v>
      </c>
      <c r="B33" s="375" t="s">
        <v>281</v>
      </c>
      <c r="C33" s="169"/>
      <c r="D33" s="376"/>
      <c r="E33" s="376" t="s">
        <v>25</v>
      </c>
      <c r="F33" s="169"/>
      <c r="G33" s="132" t="s">
        <v>282</v>
      </c>
      <c r="H33" s="169">
        <v>30</v>
      </c>
      <c r="I33" s="169">
        <v>12</v>
      </c>
      <c r="J33" s="377">
        <v>132643.2</v>
      </c>
      <c r="K33" s="173">
        <v>44328</v>
      </c>
      <c r="L33" s="173">
        <v>44406</v>
      </c>
      <c r="M33" s="173">
        <v>44765</v>
      </c>
      <c r="N33" s="139">
        <v>0.02</v>
      </c>
      <c r="O33" s="378">
        <v>0</v>
      </c>
      <c r="P33" s="250"/>
    </row>
    <row r="34" spans="1:16" s="352" customFormat="1" ht="42" customHeight="1">
      <c r="A34" s="168" t="s">
        <v>283</v>
      </c>
      <c r="B34" s="375" t="s">
        <v>284</v>
      </c>
      <c r="C34" s="169" t="s">
        <v>25</v>
      </c>
      <c r="D34" s="376"/>
      <c r="E34" s="376"/>
      <c r="F34" s="169"/>
      <c r="G34" s="132" t="s">
        <v>285</v>
      </c>
      <c r="H34" s="169">
        <v>21</v>
      </c>
      <c r="I34" s="169">
        <v>20</v>
      </c>
      <c r="J34" s="377">
        <v>456636</v>
      </c>
      <c r="K34" s="173">
        <v>43762</v>
      </c>
      <c r="L34" s="173">
        <v>43990</v>
      </c>
      <c r="M34" s="173">
        <v>44440</v>
      </c>
      <c r="N34" s="139">
        <v>0.87</v>
      </c>
      <c r="O34" s="378">
        <v>387718.55</v>
      </c>
      <c r="P34" s="250" t="s">
        <v>182</v>
      </c>
    </row>
    <row r="35" spans="1:16" s="352" customFormat="1" ht="42" customHeight="1">
      <c r="A35" s="168" t="s">
        <v>286</v>
      </c>
      <c r="B35" s="375" t="s">
        <v>287</v>
      </c>
      <c r="C35" s="169"/>
      <c r="D35" s="376"/>
      <c r="E35" s="376" t="s">
        <v>25</v>
      </c>
      <c r="F35" s="169"/>
      <c r="G35" s="132" t="s">
        <v>288</v>
      </c>
      <c r="H35" s="169">
        <v>30</v>
      </c>
      <c r="I35" s="169">
        <v>15</v>
      </c>
      <c r="J35" s="377">
        <v>358987.5</v>
      </c>
      <c r="K35" s="173">
        <v>44138</v>
      </c>
      <c r="L35" s="173">
        <v>44214</v>
      </c>
      <c r="M35" s="173">
        <v>44693</v>
      </c>
      <c r="N35" s="139">
        <v>0.09</v>
      </c>
      <c r="O35" s="378">
        <v>0</v>
      </c>
      <c r="P35" s="250"/>
    </row>
    <row r="36" spans="1:16" s="352" customFormat="1" ht="42" customHeight="1">
      <c r="A36" s="168" t="s">
        <v>289</v>
      </c>
      <c r="B36" s="375" t="s">
        <v>290</v>
      </c>
      <c r="C36" s="169"/>
      <c r="D36" s="376"/>
      <c r="E36" s="376" t="s">
        <v>25</v>
      </c>
      <c r="F36" s="169"/>
      <c r="G36" s="132" t="s">
        <v>291</v>
      </c>
      <c r="H36" s="169">
        <v>2</v>
      </c>
      <c r="I36" s="169">
        <v>2</v>
      </c>
      <c r="J36" s="377">
        <v>53552.5</v>
      </c>
      <c r="K36" s="173">
        <v>44263</v>
      </c>
      <c r="L36" s="173">
        <v>44267</v>
      </c>
      <c r="M36" s="173">
        <v>44561</v>
      </c>
      <c r="N36" s="139">
        <v>0.7</v>
      </c>
      <c r="O36" s="378">
        <v>0</v>
      </c>
      <c r="P36" s="250"/>
    </row>
    <row r="37" spans="1:16" s="352" customFormat="1" ht="42" customHeight="1">
      <c r="A37" s="168" t="s">
        <v>292</v>
      </c>
      <c r="B37" s="375" t="s">
        <v>293</v>
      </c>
      <c r="C37" s="169"/>
      <c r="D37" s="376"/>
      <c r="E37" s="376" t="s">
        <v>25</v>
      </c>
      <c r="F37" s="169"/>
      <c r="G37" s="132" t="s">
        <v>294</v>
      </c>
      <c r="H37" s="169">
        <v>2</v>
      </c>
      <c r="I37" s="169">
        <v>2</v>
      </c>
      <c r="J37" s="377">
        <v>50134.75</v>
      </c>
      <c r="K37" s="173">
        <v>44252</v>
      </c>
      <c r="L37" s="173">
        <v>44258</v>
      </c>
      <c r="M37" s="173">
        <v>44561</v>
      </c>
      <c r="N37" s="139">
        <v>0.55</v>
      </c>
      <c r="O37" s="378">
        <v>0</v>
      </c>
      <c r="P37" s="250"/>
    </row>
    <row r="38" spans="1:16" s="352" customFormat="1" ht="42" customHeight="1">
      <c r="A38" s="168" t="s">
        <v>295</v>
      </c>
      <c r="B38" s="375" t="s">
        <v>296</v>
      </c>
      <c r="C38" s="169" t="s">
        <v>25</v>
      </c>
      <c r="D38" s="376"/>
      <c r="E38" s="376"/>
      <c r="F38" s="169"/>
      <c r="G38" s="132" t="s">
        <v>297</v>
      </c>
      <c r="H38" s="169">
        <v>12</v>
      </c>
      <c r="I38" s="169">
        <v>12</v>
      </c>
      <c r="J38" s="377">
        <v>1243200</v>
      </c>
      <c r="K38" s="173">
        <v>44244</v>
      </c>
      <c r="L38" s="173">
        <v>44340</v>
      </c>
      <c r="M38" s="173">
        <v>44620</v>
      </c>
      <c r="N38" s="139">
        <v>0.07</v>
      </c>
      <c r="O38" s="378">
        <v>0</v>
      </c>
      <c r="P38" s="250"/>
    </row>
    <row r="39" spans="1:16" s="352" customFormat="1" ht="42" customHeight="1" thickBot="1">
      <c r="A39" s="168" t="s">
        <v>298</v>
      </c>
      <c r="B39" s="375" t="s">
        <v>299</v>
      </c>
      <c r="C39" s="169"/>
      <c r="D39" s="376"/>
      <c r="E39" s="376" t="s">
        <v>25</v>
      </c>
      <c r="F39" s="169"/>
      <c r="G39" s="132" t="s">
        <v>300</v>
      </c>
      <c r="H39" s="169">
        <v>5</v>
      </c>
      <c r="I39" s="169">
        <v>1</v>
      </c>
      <c r="J39" s="377">
        <v>47435.74</v>
      </c>
      <c r="K39" s="173">
        <v>44379</v>
      </c>
      <c r="L39" s="173">
        <v>44411</v>
      </c>
      <c r="M39" s="173">
        <v>44561</v>
      </c>
      <c r="N39" s="379">
        <v>0.08</v>
      </c>
      <c r="O39" s="378">
        <v>0</v>
      </c>
      <c r="P39" s="250">
        <v>10</v>
      </c>
    </row>
    <row r="40" spans="1:16" s="342" customFormat="1" ht="30.75" customHeight="1" thickBot="1">
      <c r="A40" s="975" t="s">
        <v>113</v>
      </c>
      <c r="B40" s="976"/>
      <c r="C40" s="976"/>
      <c r="D40" s="976"/>
      <c r="E40" s="976"/>
      <c r="F40" s="976"/>
      <c r="G40" s="976"/>
      <c r="H40" s="976"/>
      <c r="I40" s="977"/>
      <c r="J40" s="380">
        <f>SUM(J10:J39)</f>
        <v>8382399.280000001</v>
      </c>
      <c r="L40" s="381"/>
      <c r="M40" s="381"/>
      <c r="N40" s="381"/>
      <c r="O40" s="382"/>
      <c r="P40" s="381"/>
    </row>
    <row r="41" spans="1:16" s="342" customFormat="1" ht="12.75" customHeight="1">
      <c r="A41" s="288"/>
      <c r="B41" s="383"/>
      <c r="C41" s="383"/>
      <c r="D41" s="383"/>
      <c r="E41" s="383"/>
      <c r="F41" s="383"/>
      <c r="G41" s="384"/>
      <c r="H41" s="383"/>
      <c r="I41" s="383"/>
      <c r="J41" s="385"/>
      <c r="K41" s="384"/>
      <c r="L41" s="384"/>
      <c r="M41" s="978"/>
      <c r="N41" s="978"/>
      <c r="O41" s="978"/>
      <c r="P41" s="978"/>
    </row>
    <row r="42" spans="1:16" ht="12" customHeight="1">
      <c r="A42" s="203" t="s">
        <v>3</v>
      </c>
      <c r="B42" s="203"/>
      <c r="C42" s="203"/>
      <c r="D42" s="203"/>
      <c r="E42" s="203"/>
      <c r="F42" s="203"/>
      <c r="G42" s="332"/>
      <c r="H42" s="331"/>
      <c r="I42" s="331"/>
      <c r="J42" s="333"/>
      <c r="K42" s="335"/>
      <c r="L42" s="332"/>
      <c r="M42" s="336"/>
      <c r="N42" s="336"/>
      <c r="O42" s="336"/>
      <c r="P42" s="336"/>
    </row>
    <row r="43" spans="1:16" ht="12" customHeight="1">
      <c r="A43" s="386"/>
      <c r="B43" s="386"/>
      <c r="C43" s="386"/>
      <c r="D43" s="386"/>
      <c r="E43" s="386"/>
      <c r="F43" s="386"/>
      <c r="G43" s="332"/>
      <c r="H43" s="331"/>
      <c r="I43" s="331"/>
      <c r="J43" s="333"/>
      <c r="K43" s="335"/>
      <c r="L43" s="332"/>
      <c r="M43" s="336"/>
      <c r="N43" s="336"/>
      <c r="O43" s="336"/>
      <c r="P43" s="336"/>
    </row>
    <row r="44" spans="1:16" s="41" customFormat="1" ht="12" customHeight="1">
      <c r="A44" s="387" t="s">
        <v>4</v>
      </c>
      <c r="B44" s="388"/>
      <c r="C44" s="388"/>
      <c r="D44" s="388"/>
      <c r="E44" s="389"/>
      <c r="F44" s="390"/>
      <c r="G44" s="338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41" customFormat="1" ht="12" customHeight="1">
      <c r="A45" s="387" t="s">
        <v>6</v>
      </c>
      <c r="B45" s="388"/>
      <c r="C45" s="388"/>
      <c r="D45" s="388"/>
      <c r="E45" s="388"/>
      <c r="F45" s="390"/>
      <c r="G45" s="338"/>
      <c r="H45" s="14"/>
      <c r="I45" s="14"/>
      <c r="J45" s="339"/>
      <c r="K45" s="15"/>
      <c r="L45" s="14"/>
      <c r="M45" s="14"/>
      <c r="N45" s="14"/>
      <c r="O45" s="14"/>
      <c r="P45" s="14"/>
    </row>
    <row r="46" spans="1:16" s="41" customFormat="1" ht="12" customHeight="1">
      <c r="A46" s="387" t="s">
        <v>301</v>
      </c>
      <c r="B46" s="388"/>
      <c r="C46" s="388"/>
      <c r="D46" s="388"/>
      <c r="E46" s="388"/>
      <c r="F46" s="390"/>
      <c r="G46" s="338"/>
      <c r="H46" s="14"/>
      <c r="I46" s="14"/>
      <c r="J46" s="16"/>
      <c r="K46" s="14"/>
      <c r="L46" s="14"/>
      <c r="M46" s="14"/>
      <c r="N46" s="14"/>
      <c r="O46" s="14"/>
      <c r="P46" s="14"/>
    </row>
    <row r="47" spans="1:16" s="41" customFormat="1" ht="12" customHeight="1">
      <c r="A47" s="387" t="s">
        <v>12</v>
      </c>
      <c r="B47" s="388"/>
      <c r="C47" s="388"/>
      <c r="D47" s="388"/>
      <c r="E47" s="388"/>
      <c r="F47" s="390"/>
      <c r="G47" s="338"/>
      <c r="H47" s="14"/>
      <c r="I47" s="14"/>
      <c r="J47" s="14"/>
      <c r="K47" s="340"/>
      <c r="L47" s="14"/>
      <c r="M47" s="14"/>
      <c r="N47" s="14"/>
      <c r="O47" s="14"/>
      <c r="P47" s="14"/>
    </row>
    <row r="48" spans="1:16" s="41" customFormat="1" ht="12" customHeight="1">
      <c r="A48" s="387" t="s">
        <v>13</v>
      </c>
      <c r="B48" s="388"/>
      <c r="C48" s="388"/>
      <c r="D48" s="388"/>
      <c r="E48" s="388"/>
      <c r="F48" s="390"/>
      <c r="G48" s="338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41" customFormat="1" ht="12" customHeight="1">
      <c r="A49" s="387" t="s">
        <v>8</v>
      </c>
      <c r="B49" s="388"/>
      <c r="C49" s="388"/>
      <c r="D49" s="388"/>
      <c r="E49" s="388"/>
      <c r="F49" s="390"/>
      <c r="G49" s="338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41" customFormat="1" ht="12" customHeight="1">
      <c r="A50" s="387" t="s">
        <v>14</v>
      </c>
      <c r="B50" s="388"/>
      <c r="C50" s="388"/>
      <c r="D50" s="388"/>
      <c r="E50" s="388"/>
      <c r="F50" s="390"/>
      <c r="G50" s="338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41" customFormat="1" ht="12" customHeight="1">
      <c r="A51" s="391" t="s">
        <v>9</v>
      </c>
      <c r="B51" s="392"/>
      <c r="C51" s="392"/>
      <c r="D51" s="392"/>
      <c r="E51" s="392"/>
      <c r="F51" s="390"/>
      <c r="G51" s="338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41" customFormat="1" ht="12" customHeight="1">
      <c r="A52" s="815" t="s">
        <v>10</v>
      </c>
      <c r="B52" s="815"/>
      <c r="C52" s="815"/>
      <c r="D52" s="815"/>
      <c r="E52" s="815"/>
      <c r="F52" s="815"/>
      <c r="G52" s="338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41" customFormat="1" ht="12" customHeight="1">
      <c r="A53" s="815" t="s">
        <v>302</v>
      </c>
      <c r="B53" s="815"/>
      <c r="C53" s="815"/>
      <c r="D53" s="815"/>
      <c r="E53" s="815"/>
      <c r="F53" s="815"/>
      <c r="G53" s="338"/>
      <c r="H53" s="14"/>
      <c r="I53" s="14"/>
      <c r="J53" s="14"/>
      <c r="K53" s="14"/>
      <c r="L53" s="14"/>
      <c r="M53" s="14"/>
      <c r="N53" s="14"/>
      <c r="O53" s="14"/>
      <c r="P53" s="14"/>
    </row>
    <row r="54" spans="1:2" ht="12.75" customHeight="1">
      <c r="A54" s="815" t="s">
        <v>303</v>
      </c>
      <c r="B54" s="815"/>
    </row>
    <row r="56" spans="1:16" ht="16.5" customHeight="1">
      <c r="A56" s="43"/>
      <c r="B56" s="732" t="s">
        <v>39</v>
      </c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</row>
    <row r="57" spans="1:16" ht="12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6" ht="12" customHeight="1">
      <c r="A58" s="21"/>
      <c r="B58" s="837" t="s">
        <v>40</v>
      </c>
      <c r="C58" s="837"/>
      <c r="D58" s="837"/>
      <c r="E58" s="837"/>
      <c r="F58" s="837"/>
      <c r="G58" s="837"/>
      <c r="H58" s="837"/>
      <c r="I58" s="837"/>
      <c r="J58" s="837"/>
      <c r="K58" s="837"/>
      <c r="L58" s="837"/>
      <c r="M58" s="837"/>
      <c r="N58" s="837"/>
      <c r="O58" s="837"/>
      <c r="P58" s="837"/>
    </row>
    <row r="59" spans="7:15" ht="12" customHeight="1" thickBot="1">
      <c r="G59" s="1"/>
      <c r="J59" s="46"/>
      <c r="O59" s="46"/>
    </row>
    <row r="60" spans="1:16" ht="34.5" customHeight="1" thickBot="1">
      <c r="A60" s="838" t="s">
        <v>41</v>
      </c>
      <c r="B60" s="832" t="s">
        <v>42</v>
      </c>
      <c r="C60" s="839" t="s">
        <v>16</v>
      </c>
      <c r="D60" s="839"/>
      <c r="E60" s="839"/>
      <c r="F60" s="839"/>
      <c r="G60" s="832" t="s">
        <v>43</v>
      </c>
      <c r="H60" s="832" t="s">
        <v>17</v>
      </c>
      <c r="I60" s="832" t="s">
        <v>44</v>
      </c>
      <c r="J60" s="852" t="s">
        <v>0</v>
      </c>
      <c r="K60" s="852" t="s">
        <v>5</v>
      </c>
      <c r="L60" s="852" t="s">
        <v>45</v>
      </c>
      <c r="M60" s="852" t="s">
        <v>46</v>
      </c>
      <c r="N60" s="852" t="s">
        <v>2</v>
      </c>
      <c r="O60" s="852" t="s">
        <v>18</v>
      </c>
      <c r="P60" s="839" t="s">
        <v>1</v>
      </c>
    </row>
    <row r="61" spans="1:16" ht="40.5" customHeight="1" thickBot="1">
      <c r="A61" s="838"/>
      <c r="B61" s="832"/>
      <c r="C61" s="47" t="s">
        <v>30</v>
      </c>
      <c r="D61" s="47" t="s">
        <v>31</v>
      </c>
      <c r="E61" s="47" t="s">
        <v>32</v>
      </c>
      <c r="F61" s="47" t="s">
        <v>33</v>
      </c>
      <c r="G61" s="832"/>
      <c r="H61" s="832"/>
      <c r="I61" s="832"/>
      <c r="J61" s="832"/>
      <c r="K61" s="832"/>
      <c r="L61" s="832"/>
      <c r="M61" s="832"/>
      <c r="N61" s="832"/>
      <c r="O61" s="832"/>
      <c r="P61" s="832"/>
    </row>
    <row r="62" spans="1:16" ht="42" customHeight="1">
      <c r="A62" s="63" t="s">
        <v>48</v>
      </c>
      <c r="B62" s="49" t="s">
        <v>49</v>
      </c>
      <c r="C62" s="64" t="s">
        <v>25</v>
      </c>
      <c r="D62" s="65"/>
      <c r="E62" s="64"/>
      <c r="F62" s="64"/>
      <c r="G62" s="66" t="s">
        <v>50</v>
      </c>
      <c r="H62" s="64">
        <v>196</v>
      </c>
      <c r="I62" s="64">
        <v>10</v>
      </c>
      <c r="J62" s="67">
        <v>369146.06</v>
      </c>
      <c r="K62" s="68">
        <v>44141</v>
      </c>
      <c r="L62" s="68">
        <v>44231</v>
      </c>
      <c r="M62" s="68">
        <v>44595</v>
      </c>
      <c r="N62" s="69" t="s">
        <v>51</v>
      </c>
      <c r="O62" s="67">
        <v>0</v>
      </c>
      <c r="P62" s="69"/>
    </row>
    <row r="63" spans="1:16" ht="42" customHeight="1">
      <c r="A63" s="58" t="s">
        <v>52</v>
      </c>
      <c r="B63" s="80" t="s">
        <v>53</v>
      </c>
      <c r="C63" s="64" t="s">
        <v>25</v>
      </c>
      <c r="D63" s="74"/>
      <c r="E63" s="74"/>
      <c r="F63" s="74"/>
      <c r="G63" s="60" t="s">
        <v>54</v>
      </c>
      <c r="H63" s="74">
        <v>95</v>
      </c>
      <c r="I63" s="74">
        <v>95</v>
      </c>
      <c r="J63" s="75">
        <v>299425.52</v>
      </c>
      <c r="K63" s="79">
        <v>43990</v>
      </c>
      <c r="L63" s="79">
        <v>44293</v>
      </c>
      <c r="M63" s="79">
        <v>44657</v>
      </c>
      <c r="N63" s="76">
        <v>0.32</v>
      </c>
      <c r="O63" s="75">
        <v>0</v>
      </c>
      <c r="P63" s="78"/>
    </row>
    <row r="64" spans="1:16" ht="41.25" customHeight="1">
      <c r="A64" s="63" t="s">
        <v>55</v>
      </c>
      <c r="B64" s="80" t="s">
        <v>56</v>
      </c>
      <c r="C64" s="64" t="s">
        <v>25</v>
      </c>
      <c r="D64" s="64"/>
      <c r="E64" s="64"/>
      <c r="F64" s="81"/>
      <c r="G64" s="80" t="s">
        <v>57</v>
      </c>
      <c r="H64" s="64">
        <v>101</v>
      </c>
      <c r="I64" s="64">
        <v>100</v>
      </c>
      <c r="J64" s="67">
        <v>300207.69</v>
      </c>
      <c r="K64" s="68">
        <v>44075</v>
      </c>
      <c r="L64" s="68">
        <v>44223</v>
      </c>
      <c r="M64" s="68">
        <v>44587</v>
      </c>
      <c r="N64" s="82">
        <v>0.32</v>
      </c>
      <c r="O64" s="67">
        <v>85321.75</v>
      </c>
      <c r="P64" s="69"/>
    </row>
    <row r="65" spans="1:16" ht="42" customHeight="1">
      <c r="A65" s="48" t="s">
        <v>58</v>
      </c>
      <c r="B65" s="71" t="s">
        <v>59</v>
      </c>
      <c r="C65" s="59" t="s">
        <v>25</v>
      </c>
      <c r="D65" s="59"/>
      <c r="E65" s="59"/>
      <c r="F65" s="83"/>
      <c r="G65" s="80" t="s">
        <v>54</v>
      </c>
      <c r="H65" s="64">
        <v>43</v>
      </c>
      <c r="I65" s="64">
        <v>43</v>
      </c>
      <c r="J65" s="67">
        <v>265777.9</v>
      </c>
      <c r="K65" s="68">
        <v>43626</v>
      </c>
      <c r="L65" s="68">
        <v>43767</v>
      </c>
      <c r="M65" s="68">
        <v>44498</v>
      </c>
      <c r="N65" s="82">
        <v>0.58</v>
      </c>
      <c r="O65" s="67">
        <v>51387.85</v>
      </c>
      <c r="P65" s="69"/>
    </row>
    <row r="66" spans="1:16" ht="30.75" customHeight="1">
      <c r="A66" s="853" t="s">
        <v>60</v>
      </c>
      <c r="B66" s="51" t="s">
        <v>61</v>
      </c>
      <c r="C66" s="855"/>
      <c r="D66" s="750"/>
      <c r="E66" s="750" t="s">
        <v>25</v>
      </c>
      <c r="F66" s="858"/>
      <c r="G66" s="703" t="s">
        <v>62</v>
      </c>
      <c r="H66" s="750">
        <v>30</v>
      </c>
      <c r="I66" s="750">
        <v>3</v>
      </c>
      <c r="J66" s="52">
        <v>670928</v>
      </c>
      <c r="K66" s="695">
        <v>43896</v>
      </c>
      <c r="L66" s="695">
        <v>43992</v>
      </c>
      <c r="M66" s="695">
        <v>44478</v>
      </c>
      <c r="N66" s="697">
        <v>0.58</v>
      </c>
      <c r="O66" s="719">
        <v>310891.84</v>
      </c>
      <c r="P66" s="713"/>
    </row>
    <row r="67" spans="1:16" ht="19.5" customHeight="1">
      <c r="A67" s="854"/>
      <c r="B67" s="60" t="s">
        <v>47</v>
      </c>
      <c r="C67" s="856"/>
      <c r="D67" s="857"/>
      <c r="E67" s="857"/>
      <c r="F67" s="859"/>
      <c r="G67" s="860"/>
      <c r="H67" s="857"/>
      <c r="I67" s="857"/>
      <c r="J67" s="52">
        <v>279072</v>
      </c>
      <c r="K67" s="696"/>
      <c r="L67" s="696"/>
      <c r="M67" s="696"/>
      <c r="N67" s="698"/>
      <c r="O67" s="861"/>
      <c r="P67" s="714"/>
    </row>
    <row r="68" spans="1:16" ht="15" customHeight="1" hidden="1">
      <c r="A68" s="86"/>
      <c r="B68" s="71"/>
      <c r="C68" s="59"/>
      <c r="D68" s="59"/>
      <c r="E68" s="59"/>
      <c r="F68" s="83"/>
      <c r="G68" s="71"/>
      <c r="H68" s="87"/>
      <c r="I68" s="87"/>
      <c r="J68" s="52"/>
      <c r="K68" s="57"/>
      <c r="L68" s="57"/>
      <c r="M68" s="57"/>
      <c r="N68" s="61"/>
      <c r="O68" s="52"/>
      <c r="P68" s="62"/>
    </row>
    <row r="69" spans="1:16" ht="30.75" customHeight="1">
      <c r="A69" s="721" t="s">
        <v>63</v>
      </c>
      <c r="B69" s="51" t="s">
        <v>64</v>
      </c>
      <c r="C69" s="84" t="s">
        <v>25</v>
      </c>
      <c r="D69" s="50"/>
      <c r="E69" s="50"/>
      <c r="F69" s="50"/>
      <c r="G69" s="703" t="s">
        <v>65</v>
      </c>
      <c r="H69" s="750">
        <v>82</v>
      </c>
      <c r="I69" s="750">
        <v>64</v>
      </c>
      <c r="J69" s="55">
        <v>262639.43</v>
      </c>
      <c r="K69" s="695">
        <v>43976</v>
      </c>
      <c r="L69" s="695">
        <v>44018</v>
      </c>
      <c r="M69" s="695">
        <v>44471</v>
      </c>
      <c r="N69" s="54">
        <v>0.98</v>
      </c>
      <c r="O69" s="719">
        <v>325909.63</v>
      </c>
      <c r="P69" s="721" t="s">
        <v>489</v>
      </c>
    </row>
    <row r="70" spans="1:16" ht="19.5" customHeight="1">
      <c r="A70" s="722"/>
      <c r="B70" s="60" t="s">
        <v>47</v>
      </c>
      <c r="C70" s="93"/>
      <c r="D70" s="59"/>
      <c r="E70" s="59"/>
      <c r="F70" s="74" t="s">
        <v>25</v>
      </c>
      <c r="G70" s="860"/>
      <c r="H70" s="857"/>
      <c r="I70" s="857"/>
      <c r="J70" s="75">
        <v>103306.5</v>
      </c>
      <c r="K70" s="696"/>
      <c r="L70" s="696"/>
      <c r="M70" s="696"/>
      <c r="N70" s="76">
        <v>0.97</v>
      </c>
      <c r="O70" s="861"/>
      <c r="P70" s="722"/>
    </row>
    <row r="71" spans="1:16" ht="34.5" customHeight="1">
      <c r="A71" s="862" t="s">
        <v>55</v>
      </c>
      <c r="B71" s="51" t="s">
        <v>66</v>
      </c>
      <c r="C71" s="50" t="s">
        <v>25</v>
      </c>
      <c r="D71" s="50"/>
      <c r="E71" s="50"/>
      <c r="F71" s="70"/>
      <c r="G71" s="703" t="s">
        <v>67</v>
      </c>
      <c r="H71" s="750">
        <v>94</v>
      </c>
      <c r="I71" s="750">
        <v>93</v>
      </c>
      <c r="J71" s="55">
        <v>290622.12</v>
      </c>
      <c r="K71" s="695">
        <v>44026</v>
      </c>
      <c r="L71" s="695">
        <v>44042</v>
      </c>
      <c r="M71" s="695">
        <v>44541</v>
      </c>
      <c r="N71" s="54">
        <v>0.55</v>
      </c>
      <c r="O71" s="55">
        <v>121066.14</v>
      </c>
      <c r="P71" s="721" t="s">
        <v>490</v>
      </c>
    </row>
    <row r="72" spans="1:16" ht="19.5" customHeight="1">
      <c r="A72" s="863"/>
      <c r="B72" s="94" t="s">
        <v>47</v>
      </c>
      <c r="C72" s="74"/>
      <c r="D72" s="74"/>
      <c r="E72" s="74"/>
      <c r="F72" s="74" t="s">
        <v>25</v>
      </c>
      <c r="G72" s="860"/>
      <c r="H72" s="857"/>
      <c r="I72" s="857"/>
      <c r="J72" s="75">
        <v>107377.88</v>
      </c>
      <c r="K72" s="696"/>
      <c r="L72" s="696"/>
      <c r="M72" s="696"/>
      <c r="N72" s="76">
        <v>0.6</v>
      </c>
      <c r="O72" s="75"/>
      <c r="P72" s="722"/>
    </row>
    <row r="73" spans="1:16" ht="38.25" customHeight="1">
      <c r="A73" s="95" t="s">
        <v>68</v>
      </c>
      <c r="B73" s="96" t="s">
        <v>69</v>
      </c>
      <c r="C73" s="97" t="s">
        <v>25</v>
      </c>
      <c r="D73" s="98"/>
      <c r="E73" s="97"/>
      <c r="F73" s="99"/>
      <c r="G73" s="100" t="s">
        <v>70</v>
      </c>
      <c r="H73" s="101">
        <v>115</v>
      </c>
      <c r="I73" s="101">
        <v>113</v>
      </c>
      <c r="J73" s="67">
        <v>3244546</v>
      </c>
      <c r="K73" s="102">
        <v>44131</v>
      </c>
      <c r="L73" s="102">
        <v>44279</v>
      </c>
      <c r="M73" s="102">
        <v>44798</v>
      </c>
      <c r="N73" s="103">
        <v>0.03</v>
      </c>
      <c r="O73" s="67">
        <v>0</v>
      </c>
      <c r="P73" s="104" t="s">
        <v>71</v>
      </c>
    </row>
    <row r="74" spans="1:16" ht="42.75" customHeight="1">
      <c r="A74" s="105" t="s">
        <v>72</v>
      </c>
      <c r="B74" s="106" t="s">
        <v>73</v>
      </c>
      <c r="C74" s="107"/>
      <c r="D74" s="108" t="s">
        <v>25</v>
      </c>
      <c r="E74" s="107"/>
      <c r="F74" s="113"/>
      <c r="G74" s="114" t="s">
        <v>74</v>
      </c>
      <c r="H74" s="115">
        <v>20</v>
      </c>
      <c r="I74" s="115">
        <v>15</v>
      </c>
      <c r="J74" s="116">
        <v>458727.67</v>
      </c>
      <c r="K74" s="117">
        <v>44357</v>
      </c>
      <c r="L74" s="117">
        <v>44406</v>
      </c>
      <c r="M74" s="117">
        <v>44770</v>
      </c>
      <c r="N74" s="118">
        <v>0.05</v>
      </c>
      <c r="O74" s="119"/>
      <c r="P74" s="120" t="s">
        <v>75</v>
      </c>
    </row>
    <row r="75" spans="1:16" ht="26.25" customHeight="1">
      <c r="A75" s="864" t="s">
        <v>76</v>
      </c>
      <c r="B75" s="828" t="s">
        <v>77</v>
      </c>
      <c r="C75" s="866"/>
      <c r="D75" s="866"/>
      <c r="E75" s="864" t="s">
        <v>25</v>
      </c>
      <c r="F75" s="866"/>
      <c r="G75" s="121" t="s">
        <v>78</v>
      </c>
      <c r="H75" s="864">
        <v>30</v>
      </c>
      <c r="I75" s="864">
        <v>22</v>
      </c>
      <c r="J75" s="122">
        <v>285249.3</v>
      </c>
      <c r="K75" s="123">
        <v>44033</v>
      </c>
      <c r="L75" s="123">
        <v>44120</v>
      </c>
      <c r="M75" s="123">
        <v>44484</v>
      </c>
      <c r="N75" s="124">
        <v>0.12</v>
      </c>
      <c r="O75" s="73">
        <v>16410.17</v>
      </c>
      <c r="P75" s="125" t="s">
        <v>79</v>
      </c>
    </row>
    <row r="76" spans="1:16" ht="27" customHeight="1">
      <c r="A76" s="865"/>
      <c r="B76" s="865"/>
      <c r="C76" s="865"/>
      <c r="D76" s="865"/>
      <c r="E76" s="865"/>
      <c r="F76" s="865"/>
      <c r="G76" s="126" t="s">
        <v>80</v>
      </c>
      <c r="H76" s="867"/>
      <c r="I76" s="867"/>
      <c r="J76" s="127">
        <v>270459.34</v>
      </c>
      <c r="K76" s="128">
        <v>44362</v>
      </c>
      <c r="L76" s="112">
        <v>44383</v>
      </c>
      <c r="M76" s="128">
        <v>44728</v>
      </c>
      <c r="N76" s="129">
        <v>0.03</v>
      </c>
      <c r="O76" s="77"/>
      <c r="P76" s="130" t="s">
        <v>81</v>
      </c>
    </row>
    <row r="77" spans="1:16" ht="36.75" customHeight="1">
      <c r="A77" s="131" t="s">
        <v>82</v>
      </c>
      <c r="B77" s="132" t="s">
        <v>83</v>
      </c>
      <c r="C77" s="64"/>
      <c r="D77" s="64"/>
      <c r="E77" s="64"/>
      <c r="F77" s="81"/>
      <c r="G77" s="80" t="s">
        <v>84</v>
      </c>
      <c r="H77" s="64"/>
      <c r="I77" s="64"/>
      <c r="J77" s="67">
        <v>443315.34</v>
      </c>
      <c r="K77" s="68">
        <v>43815</v>
      </c>
      <c r="L77" s="68">
        <v>43959</v>
      </c>
      <c r="M77" s="68">
        <v>44379</v>
      </c>
      <c r="N77" s="82">
        <v>1</v>
      </c>
      <c r="O77" s="67">
        <v>273397.63</v>
      </c>
      <c r="P77" s="69" t="s">
        <v>85</v>
      </c>
    </row>
    <row r="78" spans="1:16" ht="30.75" customHeight="1">
      <c r="A78" s="795">
        <v>8176132591</v>
      </c>
      <c r="B78" s="135" t="s">
        <v>86</v>
      </c>
      <c r="C78" s="84"/>
      <c r="D78" s="50"/>
      <c r="E78" s="50" t="s">
        <v>25</v>
      </c>
      <c r="F78" s="136"/>
      <c r="G78" s="51" t="s">
        <v>87</v>
      </c>
      <c r="H78" s="137">
        <v>30</v>
      </c>
      <c r="I78" s="137">
        <v>17</v>
      </c>
      <c r="J78" s="55">
        <v>120303.6</v>
      </c>
      <c r="K78" s="871">
        <v>43903</v>
      </c>
      <c r="L78" s="695">
        <v>44015</v>
      </c>
      <c r="M78" s="695">
        <v>44380</v>
      </c>
      <c r="N78" s="139">
        <v>1</v>
      </c>
      <c r="O78" s="719">
        <v>93614.14</v>
      </c>
      <c r="P78" s="137"/>
    </row>
    <row r="79" spans="1:16" ht="20.25" customHeight="1">
      <c r="A79" s="796"/>
      <c r="B79" s="60" t="s">
        <v>47</v>
      </c>
      <c r="C79" s="85"/>
      <c r="D79" s="74"/>
      <c r="E79" s="74"/>
      <c r="F79" s="74" t="s">
        <v>25</v>
      </c>
      <c r="G79" s="60"/>
      <c r="H79" s="140"/>
      <c r="I79" s="140"/>
      <c r="J79" s="75">
        <v>44782.43</v>
      </c>
      <c r="K79" s="872"/>
      <c r="L79" s="696"/>
      <c r="M79" s="696"/>
      <c r="N79" s="141">
        <v>1</v>
      </c>
      <c r="O79" s="861"/>
      <c r="P79" s="140"/>
    </row>
    <row r="80" spans="1:16" ht="33.75" customHeight="1">
      <c r="A80" s="142" t="s">
        <v>88</v>
      </c>
      <c r="B80" s="143" t="s">
        <v>89</v>
      </c>
      <c r="C80" s="74"/>
      <c r="D80" s="74" t="s">
        <v>25</v>
      </c>
      <c r="E80" s="74"/>
      <c r="F80" s="144"/>
      <c r="G80" s="145" t="s">
        <v>90</v>
      </c>
      <c r="H80" s="140">
        <v>20</v>
      </c>
      <c r="I80" s="140">
        <v>8</v>
      </c>
      <c r="J80" s="67">
        <v>121128.69</v>
      </c>
      <c r="K80" s="112">
        <v>44309</v>
      </c>
      <c r="L80" s="112">
        <v>44357</v>
      </c>
      <c r="M80" s="112">
        <v>44721</v>
      </c>
      <c r="N80" s="146">
        <v>0.06</v>
      </c>
      <c r="O80" s="67">
        <v>0</v>
      </c>
      <c r="P80" s="147"/>
    </row>
    <row r="81" spans="1:16" ht="39.75" customHeight="1">
      <c r="A81" s="148" t="s">
        <v>91</v>
      </c>
      <c r="B81" s="149" t="s">
        <v>92</v>
      </c>
      <c r="D81" s="150" t="s">
        <v>25</v>
      </c>
      <c r="E81" s="74"/>
      <c r="F81" s="151"/>
      <c r="G81" s="152" t="s">
        <v>93</v>
      </c>
      <c r="H81" s="153">
        <v>30</v>
      </c>
      <c r="I81" s="153">
        <v>8</v>
      </c>
      <c r="J81" s="67">
        <v>120448.52</v>
      </c>
      <c r="K81" s="154">
        <v>44309</v>
      </c>
      <c r="L81" s="154">
        <v>44368</v>
      </c>
      <c r="M81" s="154">
        <v>44732</v>
      </c>
      <c r="N81" s="155">
        <v>0.04</v>
      </c>
      <c r="O81" s="156">
        <v>0</v>
      </c>
      <c r="P81" s="157"/>
    </row>
    <row r="82" spans="1:16" ht="41.25" customHeight="1">
      <c r="A82" s="142" t="s">
        <v>94</v>
      </c>
      <c r="B82" s="143" t="s">
        <v>95</v>
      </c>
      <c r="C82" s="74"/>
      <c r="D82" s="74" t="s">
        <v>25</v>
      </c>
      <c r="E82" s="74"/>
      <c r="F82" s="144"/>
      <c r="G82" s="145" t="s">
        <v>96</v>
      </c>
      <c r="H82" s="140">
        <v>20</v>
      </c>
      <c r="I82" s="140">
        <v>8</v>
      </c>
      <c r="J82" s="158">
        <v>118651.77</v>
      </c>
      <c r="K82" s="112">
        <v>44309</v>
      </c>
      <c r="L82" s="112">
        <v>44384</v>
      </c>
      <c r="M82" s="112">
        <v>44748</v>
      </c>
      <c r="N82" s="146">
        <v>0.1</v>
      </c>
      <c r="O82" s="67">
        <v>0</v>
      </c>
      <c r="P82" s="147"/>
    </row>
    <row r="83" spans="1:16" ht="41.25" customHeight="1">
      <c r="A83" s="159" t="s">
        <v>97</v>
      </c>
      <c r="B83" s="143" t="s">
        <v>98</v>
      </c>
      <c r="C83" s="160"/>
      <c r="D83" s="160" t="s">
        <v>25</v>
      </c>
      <c r="E83" s="161"/>
      <c r="F83" s="162"/>
      <c r="G83" s="163" t="s">
        <v>99</v>
      </c>
      <c r="H83" s="164">
        <v>20</v>
      </c>
      <c r="I83" s="164">
        <v>8</v>
      </c>
      <c r="J83" s="165">
        <v>117930.42</v>
      </c>
      <c r="K83" s="166">
        <v>44301</v>
      </c>
      <c r="L83" s="166">
        <v>44356</v>
      </c>
      <c r="M83" s="166">
        <v>44720</v>
      </c>
      <c r="N83" s="167">
        <v>0.1</v>
      </c>
      <c r="O83" s="165">
        <v>0</v>
      </c>
      <c r="P83" s="164">
        <v>12</v>
      </c>
    </row>
    <row r="84" spans="1:16" ht="37.5" customHeight="1">
      <c r="A84" s="168" t="s">
        <v>100</v>
      </c>
      <c r="B84" s="132" t="s">
        <v>101</v>
      </c>
      <c r="C84" s="169"/>
      <c r="D84" s="169"/>
      <c r="E84" s="169" t="s">
        <v>25</v>
      </c>
      <c r="F84" s="170"/>
      <c r="G84" s="132" t="s">
        <v>102</v>
      </c>
      <c r="H84" s="171">
        <v>5</v>
      </c>
      <c r="I84" s="171">
        <v>3</v>
      </c>
      <c r="J84" s="172">
        <v>126851.6</v>
      </c>
      <c r="K84" s="173">
        <v>44271</v>
      </c>
      <c r="L84" s="173">
        <v>44295</v>
      </c>
      <c r="M84" s="173">
        <v>44659</v>
      </c>
      <c r="N84" s="174">
        <v>0.51</v>
      </c>
      <c r="O84" s="172">
        <v>31974.32</v>
      </c>
      <c r="P84" s="171"/>
    </row>
    <row r="85" spans="1:16" ht="42.75" customHeight="1">
      <c r="A85" s="175" t="s">
        <v>103</v>
      </c>
      <c r="B85" s="149" t="s">
        <v>104</v>
      </c>
      <c r="C85" s="176"/>
      <c r="D85" s="177"/>
      <c r="E85" s="97"/>
      <c r="F85" s="178"/>
      <c r="G85" s="179" t="s">
        <v>105</v>
      </c>
      <c r="H85" s="180">
        <v>2</v>
      </c>
      <c r="I85" s="180">
        <v>1</v>
      </c>
      <c r="J85" s="181">
        <v>35413.31</v>
      </c>
      <c r="K85" s="102">
        <v>44302</v>
      </c>
      <c r="L85" s="102">
        <v>44348</v>
      </c>
      <c r="M85" s="102">
        <v>44712</v>
      </c>
      <c r="N85" s="103">
        <v>0.22</v>
      </c>
      <c r="O85" s="127">
        <v>0</v>
      </c>
      <c r="P85" s="182">
        <v>10</v>
      </c>
    </row>
    <row r="86" spans="1:16" ht="40.5" customHeight="1">
      <c r="A86" s="183" t="s">
        <v>106</v>
      </c>
      <c r="B86" s="184" t="s">
        <v>107</v>
      </c>
      <c r="C86" s="185"/>
      <c r="D86" s="185"/>
      <c r="E86" s="185"/>
      <c r="F86" s="186"/>
      <c r="G86" s="187" t="s">
        <v>108</v>
      </c>
      <c r="H86" s="188">
        <v>2</v>
      </c>
      <c r="I86" s="188">
        <v>2</v>
      </c>
      <c r="J86" s="156">
        <v>34635.61</v>
      </c>
      <c r="K86" s="154">
        <v>44293</v>
      </c>
      <c r="L86" s="154">
        <v>44320</v>
      </c>
      <c r="M86" s="154">
        <v>44684</v>
      </c>
      <c r="N86" s="155">
        <v>0.48</v>
      </c>
      <c r="O86" s="189">
        <v>0</v>
      </c>
      <c r="P86" s="190">
        <v>10</v>
      </c>
    </row>
    <row r="87" spans="1:16" ht="40.5" customHeight="1" thickBot="1">
      <c r="A87" s="168" t="s">
        <v>109</v>
      </c>
      <c r="B87" s="191" t="s">
        <v>110</v>
      </c>
      <c r="C87" s="64"/>
      <c r="D87" s="192"/>
      <c r="E87" s="64"/>
      <c r="F87" s="193"/>
      <c r="G87" s="194" t="s">
        <v>111</v>
      </c>
      <c r="H87" s="195">
        <v>2</v>
      </c>
      <c r="I87" s="195">
        <v>1</v>
      </c>
      <c r="J87" s="67">
        <v>34779.49</v>
      </c>
      <c r="K87" s="79">
        <v>44292</v>
      </c>
      <c r="L87" s="79">
        <v>44306</v>
      </c>
      <c r="M87" s="79">
        <v>44670</v>
      </c>
      <c r="N87" s="141">
        <v>0.57</v>
      </c>
      <c r="O87" s="189">
        <v>0</v>
      </c>
      <c r="P87" s="63" t="s">
        <v>112</v>
      </c>
    </row>
    <row r="88" spans="1:16" ht="30.75" customHeight="1" thickBot="1">
      <c r="A88" s="868" t="s">
        <v>113</v>
      </c>
      <c r="B88" s="868"/>
      <c r="C88" s="868"/>
      <c r="D88" s="868"/>
      <c r="E88" s="868"/>
      <c r="F88" s="868"/>
      <c r="G88" s="868"/>
      <c r="H88" s="868"/>
      <c r="I88" s="868"/>
      <c r="J88" s="197">
        <f>SUM(J62:J87)</f>
        <v>8525726.189999998</v>
      </c>
      <c r="K88" s="198"/>
      <c r="L88" s="199"/>
      <c r="M88" s="199"/>
      <c r="N88" s="199"/>
      <c r="O88" s="200"/>
      <c r="P88" s="199"/>
    </row>
    <row r="89" spans="1:16" ht="12.75" customHeight="1">
      <c r="A89" s="201"/>
      <c r="B89" s="201"/>
      <c r="C89" s="201"/>
      <c r="D89" s="201"/>
      <c r="E89" s="201"/>
      <c r="F89" s="201"/>
      <c r="G89" s="201"/>
      <c r="H89" s="201"/>
      <c r="I89" s="201"/>
      <c r="J89" s="202"/>
      <c r="K89" s="198"/>
      <c r="L89" s="199"/>
      <c r="M89" s="199"/>
      <c r="N89" s="199"/>
      <c r="O89" s="200"/>
      <c r="P89" s="199"/>
    </row>
    <row r="90" spans="1:16" ht="12.75" customHeight="1">
      <c r="A90" s="203" t="s">
        <v>3</v>
      </c>
      <c r="B90" s="203"/>
      <c r="C90" s="203"/>
      <c r="D90" s="203"/>
      <c r="E90" s="203"/>
      <c r="F90" s="203"/>
      <c r="G90" s="201"/>
      <c r="H90" s="201"/>
      <c r="I90" s="201"/>
      <c r="J90" s="202"/>
      <c r="K90" s="198"/>
      <c r="L90" s="199"/>
      <c r="M90" s="199"/>
      <c r="N90" s="199"/>
      <c r="O90" s="200"/>
      <c r="P90" s="199"/>
    </row>
    <row r="91" spans="1:16" ht="12.75" customHeight="1">
      <c r="A91" s="201"/>
      <c r="B91" s="201"/>
      <c r="C91" s="201"/>
      <c r="D91" s="201"/>
      <c r="E91" s="201"/>
      <c r="F91" s="201"/>
      <c r="G91" s="201"/>
      <c r="H91" s="201"/>
      <c r="I91" s="201"/>
      <c r="J91" s="202"/>
      <c r="K91" s="198"/>
      <c r="L91" s="199"/>
      <c r="M91" s="199"/>
      <c r="N91" s="199"/>
      <c r="O91" s="200"/>
      <c r="P91" s="199"/>
    </row>
    <row r="92" spans="1:16" ht="12" customHeight="1">
      <c r="A92" s="18" t="s">
        <v>4</v>
      </c>
      <c r="B92" s="204"/>
      <c r="C92" s="201"/>
      <c r="D92" s="201"/>
      <c r="E92" s="201"/>
      <c r="F92" s="201"/>
      <c r="G92" s="201"/>
      <c r="H92" s="201"/>
      <c r="I92" s="201"/>
      <c r="J92" s="202"/>
      <c r="K92" s="198"/>
      <c r="L92" s="199"/>
      <c r="M92" s="199"/>
      <c r="N92" s="199"/>
      <c r="O92" s="200"/>
      <c r="P92" s="199"/>
    </row>
    <row r="93" spans="1:16" ht="12" customHeight="1">
      <c r="A93" s="869" t="s">
        <v>114</v>
      </c>
      <c r="B93" s="869"/>
      <c r="C93" s="201"/>
      <c r="D93" s="201"/>
      <c r="E93" s="201"/>
      <c r="F93" s="201"/>
      <c r="G93" s="201"/>
      <c r="H93" s="201"/>
      <c r="I93" s="201"/>
      <c r="J93" s="202"/>
      <c r="K93" s="198"/>
      <c r="L93" s="199"/>
      <c r="M93" s="199"/>
      <c r="N93" s="199"/>
      <c r="O93" s="200"/>
      <c r="P93" s="199"/>
    </row>
    <row r="94" spans="1:16" ht="12" customHeight="1">
      <c r="A94" s="12" t="s">
        <v>7</v>
      </c>
      <c r="B94" s="205"/>
      <c r="C94" s="201"/>
      <c r="D94" s="201"/>
      <c r="E94" s="201"/>
      <c r="F94" s="201"/>
      <c r="G94" s="201"/>
      <c r="H94" s="201"/>
      <c r="I94" s="201"/>
      <c r="J94" s="202"/>
      <c r="K94" s="198"/>
      <c r="L94" s="199"/>
      <c r="M94" s="199"/>
      <c r="N94" s="199"/>
      <c r="O94" s="200"/>
      <c r="P94" s="199"/>
    </row>
    <row r="95" spans="1:16" ht="12" customHeight="1">
      <c r="A95" s="12" t="s">
        <v>115</v>
      </c>
      <c r="B95" s="205"/>
      <c r="C95" s="201"/>
      <c r="D95" s="201"/>
      <c r="E95" s="201"/>
      <c r="F95" s="201"/>
      <c r="G95" s="201"/>
      <c r="H95" s="201"/>
      <c r="I95" s="201"/>
      <c r="J95" s="202"/>
      <c r="K95" s="198"/>
      <c r="L95" s="199"/>
      <c r="M95" s="199"/>
      <c r="N95" s="199"/>
      <c r="O95" s="200"/>
      <c r="P95" s="199"/>
    </row>
    <row r="96" spans="1:16" ht="12" customHeight="1">
      <c r="A96" s="12" t="s">
        <v>13</v>
      </c>
      <c r="B96" s="205"/>
      <c r="C96" s="205"/>
      <c r="D96" s="205"/>
      <c r="E96" s="205"/>
      <c r="F96" s="205"/>
      <c r="G96" s="206"/>
      <c r="H96" s="199"/>
      <c r="I96" s="199"/>
      <c r="J96" s="200"/>
      <c r="K96" s="198"/>
      <c r="L96" s="199"/>
      <c r="M96" s="207"/>
      <c r="N96" s="199"/>
      <c r="O96" s="200"/>
      <c r="P96" s="199"/>
    </row>
    <row r="97" spans="1:16" ht="12" customHeight="1">
      <c r="A97" s="12" t="s">
        <v>116</v>
      </c>
      <c r="B97" s="208"/>
      <c r="C97" s="208"/>
      <c r="D97" s="208"/>
      <c r="E97" s="208"/>
      <c r="F97" s="208"/>
      <c r="G97" s="206"/>
      <c r="H97" s="199"/>
      <c r="I97" s="199"/>
      <c r="J97" s="200"/>
      <c r="K97" s="209"/>
      <c r="L97" s="10"/>
      <c r="M97" s="10"/>
      <c r="N97" s="10"/>
      <c r="O97" s="210"/>
      <c r="P97" s="10"/>
    </row>
    <row r="98" spans="1:16" ht="12" customHeight="1">
      <c r="A98" s="12" t="s">
        <v>14</v>
      </c>
      <c r="B98" s="208"/>
      <c r="C98" s="208"/>
      <c r="D98" s="208"/>
      <c r="E98" s="208"/>
      <c r="F98" s="208"/>
      <c r="G98" s="1"/>
      <c r="H98" s="10"/>
      <c r="I98" s="10"/>
      <c r="J98" s="210"/>
      <c r="K98" s="209"/>
      <c r="L98" s="10"/>
      <c r="M98" s="10"/>
      <c r="N98" s="10"/>
      <c r="O98" s="210"/>
      <c r="P98" s="10"/>
    </row>
    <row r="99" spans="1:16" ht="12" customHeight="1">
      <c r="A99" s="12" t="s">
        <v>9</v>
      </c>
      <c r="B99" s="208"/>
      <c r="C99" s="208"/>
      <c r="D99" s="208"/>
      <c r="E99" s="208"/>
      <c r="F99" s="208"/>
      <c r="G99" s="1"/>
      <c r="H99" s="10"/>
      <c r="I99" s="10"/>
      <c r="J99" s="210"/>
      <c r="K99" s="209"/>
      <c r="L99" s="10"/>
      <c r="M99" s="10"/>
      <c r="N99" s="10"/>
      <c r="O99" s="210"/>
      <c r="P99" s="10"/>
    </row>
    <row r="100" spans="1:16" s="214" customFormat="1" ht="12" customHeight="1">
      <c r="A100" s="12" t="s">
        <v>10</v>
      </c>
      <c r="B100" s="208"/>
      <c r="C100" s="208"/>
      <c r="D100" s="208"/>
      <c r="E100" s="208"/>
      <c r="F100" s="208"/>
      <c r="G100" s="1"/>
      <c r="H100" s="10"/>
      <c r="I100" s="10"/>
      <c r="J100" s="210"/>
      <c r="K100" s="211"/>
      <c r="L100" s="212"/>
      <c r="M100" s="212"/>
      <c r="N100" s="212"/>
      <c r="O100" s="213"/>
      <c r="P100" s="212"/>
    </row>
    <row r="101" spans="1:16" s="214" customFormat="1" ht="12" customHeight="1">
      <c r="A101" s="870" t="s">
        <v>117</v>
      </c>
      <c r="B101" s="870"/>
      <c r="C101" s="208"/>
      <c r="D101" s="208"/>
      <c r="E101" s="208"/>
      <c r="F101" s="208"/>
      <c r="G101" s="1"/>
      <c r="H101" s="10"/>
      <c r="I101" s="10"/>
      <c r="J101" s="210"/>
      <c r="K101" s="211"/>
      <c r="L101" s="212"/>
      <c r="M101" s="212"/>
      <c r="N101" s="212"/>
      <c r="O101" s="213"/>
      <c r="P101" s="212"/>
    </row>
    <row r="102" spans="1:3" ht="12.75">
      <c r="A102" s="870" t="s">
        <v>118</v>
      </c>
      <c r="B102" s="870"/>
      <c r="C102" s="870"/>
    </row>
    <row r="103" ht="12.75">
      <c r="A103" s="18" t="s">
        <v>119</v>
      </c>
    </row>
    <row r="104" ht="12.75">
      <c r="A104" s="18" t="s">
        <v>120</v>
      </c>
    </row>
    <row r="105" spans="1:4" ht="12.75">
      <c r="A105" s="870" t="s">
        <v>121</v>
      </c>
      <c r="B105" s="870"/>
      <c r="C105" s="870"/>
      <c r="D105" s="870"/>
    </row>
    <row r="106" spans="1:4" ht="12.75">
      <c r="A106" s="870" t="s">
        <v>122</v>
      </c>
      <c r="B106" s="870"/>
      <c r="C106" s="870"/>
      <c r="D106" s="870"/>
    </row>
    <row r="108" spans="1:16" ht="15.75">
      <c r="A108" s="216" t="s">
        <v>123</v>
      </c>
      <c r="B108" s="873" t="s">
        <v>124</v>
      </c>
      <c r="C108" s="873"/>
      <c r="D108" s="873"/>
      <c r="E108" s="873"/>
      <c r="F108" s="873"/>
      <c r="G108" s="873"/>
      <c r="H108" s="873"/>
      <c r="I108" s="873"/>
      <c r="J108" s="873"/>
      <c r="K108" s="873"/>
      <c r="L108" s="873"/>
      <c r="M108" s="873"/>
      <c r="N108" s="873"/>
      <c r="O108" s="873"/>
      <c r="P108" s="216"/>
    </row>
    <row r="109" spans="1:16" ht="12.75" customHeight="1">
      <c r="A109" s="216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8"/>
      <c r="P109" s="216"/>
    </row>
    <row r="110" spans="1:16" ht="12.75">
      <c r="A110" s="219" t="s">
        <v>125</v>
      </c>
      <c r="B110" s="733" t="s">
        <v>126</v>
      </c>
      <c r="C110" s="733"/>
      <c r="D110" s="733"/>
      <c r="E110" s="733"/>
      <c r="F110" s="733"/>
      <c r="G110" s="733"/>
      <c r="H110" s="733"/>
      <c r="I110" s="733"/>
      <c r="J110" s="733"/>
      <c r="K110" s="733"/>
      <c r="L110" s="733"/>
      <c r="M110" s="733"/>
      <c r="N110" s="733"/>
      <c r="O110" s="733"/>
      <c r="P110" s="219"/>
    </row>
    <row r="111" spans="2:15" ht="13.5" thickBot="1">
      <c r="B111" s="1"/>
      <c r="F111" s="1"/>
      <c r="J111" s="46"/>
      <c r="O111" s="46"/>
    </row>
    <row r="112" spans="1:16" ht="20.25" customHeight="1" thickBot="1">
      <c r="A112" s="875" t="s">
        <v>15</v>
      </c>
      <c r="B112" s="874" t="s">
        <v>24</v>
      </c>
      <c r="C112" s="876" t="s">
        <v>16</v>
      </c>
      <c r="D112" s="876"/>
      <c r="E112" s="876"/>
      <c r="F112" s="876"/>
      <c r="G112" s="877" t="s">
        <v>23</v>
      </c>
      <c r="H112" s="877" t="s">
        <v>17</v>
      </c>
      <c r="I112" s="874" t="s">
        <v>127</v>
      </c>
      <c r="J112" s="874" t="s">
        <v>0</v>
      </c>
      <c r="K112" s="874" t="s">
        <v>5</v>
      </c>
      <c r="L112" s="874" t="s">
        <v>20</v>
      </c>
      <c r="M112" s="874" t="s">
        <v>19</v>
      </c>
      <c r="N112" s="874" t="s">
        <v>2</v>
      </c>
      <c r="O112" s="880" t="s">
        <v>18</v>
      </c>
      <c r="P112" s="874" t="s">
        <v>1</v>
      </c>
    </row>
    <row r="113" spans="1:16" ht="40.5" customHeight="1" thickBot="1">
      <c r="A113" s="875"/>
      <c r="B113" s="874"/>
      <c r="C113" s="220" t="s">
        <v>30</v>
      </c>
      <c r="D113" s="220" t="s">
        <v>31</v>
      </c>
      <c r="E113" s="220" t="s">
        <v>32</v>
      </c>
      <c r="F113" s="220" t="s">
        <v>33</v>
      </c>
      <c r="G113" s="878"/>
      <c r="H113" s="878"/>
      <c r="I113" s="874"/>
      <c r="J113" s="874"/>
      <c r="K113" s="874"/>
      <c r="L113" s="874"/>
      <c r="M113" s="874"/>
      <c r="N113" s="874"/>
      <c r="O113" s="880"/>
      <c r="P113" s="874"/>
    </row>
    <row r="114" spans="1:16" ht="42" customHeight="1">
      <c r="A114" s="221" t="s">
        <v>128</v>
      </c>
      <c r="B114" s="222" t="s">
        <v>129</v>
      </c>
      <c r="C114" s="221"/>
      <c r="D114" s="221"/>
      <c r="E114" s="221" t="s">
        <v>25</v>
      </c>
      <c r="F114" s="221"/>
      <c r="G114" s="223" t="s">
        <v>130</v>
      </c>
      <c r="H114" s="221" t="s">
        <v>131</v>
      </c>
      <c r="I114" s="221" t="s">
        <v>132</v>
      </c>
      <c r="J114" s="224">
        <v>263455</v>
      </c>
      <c r="K114" s="221" t="s">
        <v>133</v>
      </c>
      <c r="L114" s="221" t="s">
        <v>134</v>
      </c>
      <c r="M114" s="221" t="s">
        <v>135</v>
      </c>
      <c r="N114" s="225">
        <v>0.89</v>
      </c>
      <c r="O114" s="224">
        <v>206271.41</v>
      </c>
      <c r="P114" s="226"/>
    </row>
    <row r="115" spans="1:16" ht="37.5" customHeight="1">
      <c r="A115" s="879" t="s">
        <v>136</v>
      </c>
      <c r="B115" s="227" t="s">
        <v>137</v>
      </c>
      <c r="C115" s="879" t="s">
        <v>25</v>
      </c>
      <c r="D115" s="879"/>
      <c r="E115" s="879"/>
      <c r="F115" s="879" t="s">
        <v>25</v>
      </c>
      <c r="G115" s="881" t="s">
        <v>138</v>
      </c>
      <c r="H115" s="884" t="s">
        <v>139</v>
      </c>
      <c r="I115" s="879" t="s">
        <v>139</v>
      </c>
      <c r="J115" s="229">
        <v>448768.44</v>
      </c>
      <c r="K115" s="879" t="s">
        <v>140</v>
      </c>
      <c r="L115" s="879" t="s">
        <v>141</v>
      </c>
      <c r="M115" s="892">
        <v>44442</v>
      </c>
      <c r="N115" s="895">
        <v>0.92</v>
      </c>
      <c r="O115" s="898">
        <v>433492.18</v>
      </c>
      <c r="P115" s="879"/>
    </row>
    <row r="116" spans="1:16" ht="18.75" customHeight="1">
      <c r="A116" s="879"/>
      <c r="B116" s="230" t="s">
        <v>142</v>
      </c>
      <c r="C116" s="879"/>
      <c r="D116" s="879"/>
      <c r="E116" s="879"/>
      <c r="F116" s="879"/>
      <c r="G116" s="882"/>
      <c r="H116" s="885"/>
      <c r="I116" s="879"/>
      <c r="J116" s="231">
        <v>107180.17</v>
      </c>
      <c r="K116" s="879"/>
      <c r="L116" s="879"/>
      <c r="M116" s="893"/>
      <c r="N116" s="896"/>
      <c r="O116" s="899"/>
      <c r="P116" s="879"/>
    </row>
    <row r="117" spans="1:16" ht="18.75" customHeight="1">
      <c r="A117" s="879"/>
      <c r="B117" s="230" t="s">
        <v>142</v>
      </c>
      <c r="C117" s="879"/>
      <c r="D117" s="879"/>
      <c r="E117" s="879"/>
      <c r="F117" s="879"/>
      <c r="G117" s="883"/>
      <c r="H117" s="886"/>
      <c r="I117" s="879"/>
      <c r="J117" s="234">
        <v>32319.99</v>
      </c>
      <c r="K117" s="879"/>
      <c r="L117" s="879"/>
      <c r="M117" s="894"/>
      <c r="N117" s="897"/>
      <c r="O117" s="900"/>
      <c r="P117" s="879"/>
    </row>
    <row r="118" spans="1:16" ht="27.75" customHeight="1">
      <c r="A118" s="884" t="s">
        <v>143</v>
      </c>
      <c r="B118" s="227" t="s">
        <v>144</v>
      </c>
      <c r="C118" s="884"/>
      <c r="D118" s="884"/>
      <c r="E118" s="884" t="s">
        <v>25</v>
      </c>
      <c r="F118" s="884"/>
      <c r="G118" s="881" t="s">
        <v>145</v>
      </c>
      <c r="H118" s="884" t="s">
        <v>131</v>
      </c>
      <c r="I118" s="884" t="s">
        <v>146</v>
      </c>
      <c r="J118" s="232">
        <v>122758.8</v>
      </c>
      <c r="K118" s="884" t="s">
        <v>147</v>
      </c>
      <c r="L118" s="884" t="s">
        <v>148</v>
      </c>
      <c r="M118" s="888" t="s">
        <v>491</v>
      </c>
      <c r="N118" s="890">
        <v>0.81</v>
      </c>
      <c r="O118" s="898">
        <v>87817.27</v>
      </c>
      <c r="P118" s="884"/>
    </row>
    <row r="119" spans="1:16" ht="23.25" customHeight="1">
      <c r="A119" s="887"/>
      <c r="B119" s="237" t="s">
        <v>142</v>
      </c>
      <c r="C119" s="887"/>
      <c r="D119" s="887"/>
      <c r="E119" s="886"/>
      <c r="F119" s="887"/>
      <c r="G119" s="903"/>
      <c r="H119" s="887"/>
      <c r="I119" s="887"/>
      <c r="J119" s="236">
        <v>35305.71</v>
      </c>
      <c r="K119" s="887"/>
      <c r="L119" s="887"/>
      <c r="M119" s="889"/>
      <c r="N119" s="891"/>
      <c r="O119" s="900"/>
      <c r="P119" s="887"/>
    </row>
    <row r="120" spans="1:16" ht="30" customHeight="1">
      <c r="A120" s="884" t="s">
        <v>149</v>
      </c>
      <c r="B120" s="227" t="s">
        <v>150</v>
      </c>
      <c r="C120" s="884"/>
      <c r="D120" s="884"/>
      <c r="E120" s="884" t="s">
        <v>25</v>
      </c>
      <c r="F120" s="884"/>
      <c r="G120" s="901" t="s">
        <v>151</v>
      </c>
      <c r="H120" s="884" t="s">
        <v>131</v>
      </c>
      <c r="I120" s="884" t="s">
        <v>146</v>
      </c>
      <c r="J120" s="232">
        <v>91869.18</v>
      </c>
      <c r="K120" s="884" t="s">
        <v>152</v>
      </c>
      <c r="L120" s="884" t="s">
        <v>153</v>
      </c>
      <c r="M120" s="888" t="s">
        <v>492</v>
      </c>
      <c r="N120" s="890">
        <v>0.71</v>
      </c>
      <c r="O120" s="898">
        <v>70131.13</v>
      </c>
      <c r="P120" s="884"/>
    </row>
    <row r="121" spans="1:16" ht="18" customHeight="1">
      <c r="A121" s="886"/>
      <c r="B121" s="237" t="s">
        <v>142</v>
      </c>
      <c r="C121" s="886"/>
      <c r="D121" s="886"/>
      <c r="E121" s="886"/>
      <c r="F121" s="886"/>
      <c r="G121" s="902"/>
      <c r="H121" s="886"/>
      <c r="I121" s="886"/>
      <c r="J121" s="236">
        <v>25447.69</v>
      </c>
      <c r="K121" s="886"/>
      <c r="L121" s="886"/>
      <c r="M121" s="889"/>
      <c r="N121" s="891"/>
      <c r="O121" s="900"/>
      <c r="P121" s="886"/>
    </row>
    <row r="122" spans="1:16" s="244" customFormat="1" ht="42" customHeight="1">
      <c r="A122" s="239" t="s">
        <v>154</v>
      </c>
      <c r="B122" s="240" t="s">
        <v>155</v>
      </c>
      <c r="C122" s="241"/>
      <c r="D122" s="241"/>
      <c r="E122" s="226" t="s">
        <v>25</v>
      </c>
      <c r="F122" s="241"/>
      <c r="G122" s="242" t="s">
        <v>156</v>
      </c>
      <c r="H122" s="226" t="s">
        <v>157</v>
      </c>
      <c r="I122" s="226" t="s">
        <v>158</v>
      </c>
      <c r="J122" s="234">
        <v>346297.89</v>
      </c>
      <c r="K122" s="226" t="s">
        <v>495</v>
      </c>
      <c r="L122" s="226" t="s">
        <v>494</v>
      </c>
      <c r="M122" s="226" t="s">
        <v>493</v>
      </c>
      <c r="N122" s="235">
        <v>0.01</v>
      </c>
      <c r="O122" s="243">
        <v>0</v>
      </c>
      <c r="P122" s="241"/>
    </row>
    <row r="123" spans="1:16" ht="42" customHeight="1">
      <c r="A123" s="239" t="s">
        <v>159</v>
      </c>
      <c r="B123" s="240" t="s">
        <v>160</v>
      </c>
      <c r="C123" s="241"/>
      <c r="D123" s="241"/>
      <c r="E123" s="226" t="s">
        <v>25</v>
      </c>
      <c r="F123" s="241"/>
      <c r="G123" s="242" t="s">
        <v>161</v>
      </c>
      <c r="H123" s="226" t="s">
        <v>131</v>
      </c>
      <c r="I123" s="226" t="s">
        <v>162</v>
      </c>
      <c r="J123" s="234">
        <v>350855</v>
      </c>
      <c r="K123" s="226" t="s">
        <v>148</v>
      </c>
      <c r="L123" s="226" t="s">
        <v>163</v>
      </c>
      <c r="M123" s="226" t="s">
        <v>164</v>
      </c>
      <c r="N123" s="235">
        <v>0.6</v>
      </c>
      <c r="O123" s="243">
        <v>147625.52</v>
      </c>
      <c r="P123" s="238"/>
    </row>
    <row r="124" spans="1:16" ht="30" customHeight="1">
      <c r="A124" s="904" t="s">
        <v>165</v>
      </c>
      <c r="B124" s="227" t="s">
        <v>166</v>
      </c>
      <c r="C124" s="906"/>
      <c r="D124" s="906"/>
      <c r="E124" s="884" t="s">
        <v>25</v>
      </c>
      <c r="F124" s="906"/>
      <c r="G124" s="881" t="s">
        <v>167</v>
      </c>
      <c r="H124" s="884" t="s">
        <v>168</v>
      </c>
      <c r="I124" s="884" t="s">
        <v>169</v>
      </c>
      <c r="J124" s="231">
        <v>120946.74</v>
      </c>
      <c r="K124" s="884" t="s">
        <v>148</v>
      </c>
      <c r="L124" s="884" t="s">
        <v>170</v>
      </c>
      <c r="M124" s="884" t="s">
        <v>171</v>
      </c>
      <c r="N124" s="895">
        <v>0.74</v>
      </c>
      <c r="O124" s="912">
        <v>65432.35</v>
      </c>
      <c r="P124" s="884"/>
    </row>
    <row r="125" spans="1:16" ht="18" customHeight="1">
      <c r="A125" s="905"/>
      <c r="B125" s="237" t="s">
        <v>142</v>
      </c>
      <c r="C125" s="907"/>
      <c r="D125" s="907"/>
      <c r="E125" s="886"/>
      <c r="F125" s="907"/>
      <c r="G125" s="883"/>
      <c r="H125" s="886"/>
      <c r="I125" s="886"/>
      <c r="J125" s="236">
        <v>38341.35</v>
      </c>
      <c r="K125" s="886"/>
      <c r="L125" s="886"/>
      <c r="M125" s="886"/>
      <c r="N125" s="897"/>
      <c r="O125" s="913"/>
      <c r="P125" s="886"/>
    </row>
    <row r="126" spans="1:16" ht="30" customHeight="1">
      <c r="A126" s="904" t="s">
        <v>172</v>
      </c>
      <c r="B126" s="227" t="s">
        <v>173</v>
      </c>
      <c r="C126" s="245"/>
      <c r="D126" s="245"/>
      <c r="E126" s="228" t="s">
        <v>25</v>
      </c>
      <c r="F126" s="245"/>
      <c r="G126" s="901" t="s">
        <v>174</v>
      </c>
      <c r="H126" s="884" t="s">
        <v>131</v>
      </c>
      <c r="I126" s="884" t="s">
        <v>175</v>
      </c>
      <c r="J126" s="229">
        <v>299533.55</v>
      </c>
      <c r="K126" s="884" t="s">
        <v>176</v>
      </c>
      <c r="L126" s="884" t="s">
        <v>177</v>
      </c>
      <c r="M126" s="884" t="s">
        <v>178</v>
      </c>
      <c r="N126" s="895">
        <v>0.56</v>
      </c>
      <c r="O126" s="912">
        <v>166295</v>
      </c>
      <c r="P126" s="228"/>
    </row>
    <row r="127" spans="1:16" ht="20.25" customHeight="1">
      <c r="A127" s="905"/>
      <c r="B127" s="230" t="s">
        <v>142</v>
      </c>
      <c r="C127" s="241"/>
      <c r="D127" s="241"/>
      <c r="E127" s="233"/>
      <c r="F127" s="241"/>
      <c r="G127" s="902"/>
      <c r="H127" s="886"/>
      <c r="I127" s="886"/>
      <c r="J127" s="236">
        <v>81967.21</v>
      </c>
      <c r="K127" s="886"/>
      <c r="L127" s="886"/>
      <c r="M127" s="886"/>
      <c r="N127" s="897"/>
      <c r="O127" s="913"/>
      <c r="P127" s="235"/>
    </row>
    <row r="128" spans="1:16" s="244" customFormat="1" ht="42" customHeight="1">
      <c r="A128" s="239" t="s">
        <v>179</v>
      </c>
      <c r="B128" s="240" t="s">
        <v>180</v>
      </c>
      <c r="C128" s="246"/>
      <c r="D128" s="226" t="s">
        <v>25</v>
      </c>
      <c r="E128" s="226"/>
      <c r="F128" s="246"/>
      <c r="G128" s="242" t="s">
        <v>181</v>
      </c>
      <c r="H128" s="226" t="s">
        <v>182</v>
      </c>
      <c r="I128" s="226" t="s">
        <v>158</v>
      </c>
      <c r="J128" s="234">
        <v>23681.52</v>
      </c>
      <c r="K128" s="226" t="s">
        <v>498</v>
      </c>
      <c r="L128" s="226" t="s">
        <v>496</v>
      </c>
      <c r="M128" s="226" t="s">
        <v>497</v>
      </c>
      <c r="N128" s="235">
        <v>0.4</v>
      </c>
      <c r="O128" s="243">
        <v>0</v>
      </c>
      <c r="P128" s="246"/>
    </row>
    <row r="129" spans="1:16" ht="42" customHeight="1">
      <c r="A129" s="239">
        <v>8423337596</v>
      </c>
      <c r="B129" s="240" t="s">
        <v>183</v>
      </c>
      <c r="C129" s="246"/>
      <c r="D129" s="246"/>
      <c r="E129" s="226" t="s">
        <v>25</v>
      </c>
      <c r="F129" s="246"/>
      <c r="G129" s="242" t="s">
        <v>184</v>
      </c>
      <c r="H129" s="226" t="s">
        <v>131</v>
      </c>
      <c r="I129" s="226" t="s">
        <v>185</v>
      </c>
      <c r="J129" s="234">
        <v>136777.63</v>
      </c>
      <c r="K129" s="226" t="s">
        <v>186</v>
      </c>
      <c r="L129" s="226" t="s">
        <v>187</v>
      </c>
      <c r="M129" s="226" t="s">
        <v>178</v>
      </c>
      <c r="N129" s="225">
        <v>0.73</v>
      </c>
      <c r="O129" s="224">
        <v>90984.24</v>
      </c>
      <c r="P129" s="247"/>
    </row>
    <row r="130" spans="1:16" ht="42" customHeight="1" thickBot="1">
      <c r="A130" s="239" t="s">
        <v>188</v>
      </c>
      <c r="B130" s="240" t="s">
        <v>189</v>
      </c>
      <c r="C130" s="246"/>
      <c r="D130" s="246"/>
      <c r="E130" s="226" t="s">
        <v>25</v>
      </c>
      <c r="G130" s="242" t="s">
        <v>190</v>
      </c>
      <c r="H130" s="226" t="s">
        <v>191</v>
      </c>
      <c r="I130" s="226" t="s">
        <v>182</v>
      </c>
      <c r="J130" s="234">
        <v>72731.75</v>
      </c>
      <c r="K130" s="226" t="s">
        <v>192</v>
      </c>
      <c r="L130" s="226" t="s">
        <v>193</v>
      </c>
      <c r="M130" s="226" t="s">
        <v>178</v>
      </c>
      <c r="N130" s="235">
        <v>0.85</v>
      </c>
      <c r="O130" s="243">
        <v>56854.99</v>
      </c>
      <c r="P130" s="247"/>
    </row>
    <row r="131" spans="1:16" ht="30.75" customHeight="1" thickBot="1">
      <c r="A131" s="908" t="s">
        <v>113</v>
      </c>
      <c r="B131" s="909"/>
      <c r="C131" s="909"/>
      <c r="D131" s="909"/>
      <c r="E131" s="909"/>
      <c r="F131" s="909"/>
      <c r="G131" s="909"/>
      <c r="H131" s="909"/>
      <c r="I131" s="910"/>
      <c r="J131" s="254">
        <f>SUM(J114:J130)</f>
        <v>2598237.62</v>
      </c>
      <c r="K131" s="255"/>
      <c r="L131" s="255"/>
      <c r="M131" s="255"/>
      <c r="N131" s="255"/>
      <c r="O131" s="256"/>
      <c r="P131" s="255"/>
    </row>
    <row r="132" spans="1:16" ht="12.75" customHeight="1">
      <c r="A132" s="257"/>
      <c r="B132" s="257"/>
      <c r="C132" s="257"/>
      <c r="D132" s="257"/>
      <c r="E132" s="257"/>
      <c r="F132" s="257"/>
      <c r="G132" s="257"/>
      <c r="H132" s="257"/>
      <c r="I132" s="257"/>
      <c r="J132" s="258"/>
      <c r="K132" s="255"/>
      <c r="L132" s="255"/>
      <c r="M132" s="255"/>
      <c r="N132" s="255"/>
      <c r="O132" s="256"/>
      <c r="P132" s="255"/>
    </row>
    <row r="133" spans="1:16" ht="15.75">
      <c r="A133" s="259" t="s">
        <v>3</v>
      </c>
      <c r="B133" s="260"/>
      <c r="C133" s="259"/>
      <c r="D133" s="259"/>
      <c r="E133" s="259"/>
      <c r="F133" s="261"/>
      <c r="G133" s="262"/>
      <c r="H133" s="263"/>
      <c r="I133" s="263"/>
      <c r="J133" s="264"/>
      <c r="K133" s="265"/>
      <c r="L133" s="266"/>
      <c r="M133" s="911"/>
      <c r="N133" s="911"/>
      <c r="O133" s="911"/>
      <c r="P133" s="911"/>
    </row>
    <row r="134" spans="1:16" ht="15.75">
      <c r="A134" s="268"/>
      <c r="B134" s="269"/>
      <c r="C134" s="268"/>
      <c r="D134" s="268"/>
      <c r="E134" s="268"/>
      <c r="F134" s="270"/>
      <c r="G134" s="262"/>
      <c r="H134" s="263"/>
      <c r="I134" s="263"/>
      <c r="J134" s="264"/>
      <c r="K134" s="265"/>
      <c r="L134" s="266"/>
      <c r="M134" s="267"/>
      <c r="N134" s="267"/>
      <c r="O134" s="267"/>
      <c r="P134" s="267"/>
    </row>
    <row r="135" spans="1:16" ht="11.25" customHeight="1">
      <c r="A135" s="18" t="s">
        <v>4</v>
      </c>
      <c r="B135" s="204"/>
      <c r="G135" s="215"/>
      <c r="H135" s="271"/>
      <c r="I135" s="272"/>
      <c r="K135" s="215"/>
      <c r="N135" s="215"/>
      <c r="O135" s="273"/>
      <c r="P135" s="272"/>
    </row>
    <row r="136" spans="1:16" ht="12.75">
      <c r="A136" s="869" t="s">
        <v>6</v>
      </c>
      <c r="B136" s="869"/>
      <c r="G136" s="215"/>
      <c r="H136" s="271"/>
      <c r="I136" s="272"/>
      <c r="J136" s="215"/>
      <c r="K136" s="272"/>
      <c r="L136" s="914"/>
      <c r="M136" s="914"/>
      <c r="N136" s="914"/>
      <c r="O136" s="914"/>
      <c r="P136" s="914"/>
    </row>
    <row r="137" spans="1:16" ht="12.75">
      <c r="A137" s="12" t="s">
        <v>7</v>
      </c>
      <c r="B137" s="205"/>
      <c r="H137" s="271"/>
      <c r="J137" s="215"/>
      <c r="L137" s="215"/>
      <c r="M137" s="215"/>
      <c r="N137" s="215"/>
      <c r="O137" s="276"/>
      <c r="P137" s="215"/>
    </row>
    <row r="138" spans="1:15" ht="12.75">
      <c r="A138" s="18" t="s">
        <v>12</v>
      </c>
      <c r="B138" s="204"/>
      <c r="O138" s="46"/>
    </row>
    <row r="139" spans="1:16" ht="12.75">
      <c r="A139" s="869" t="s">
        <v>13</v>
      </c>
      <c r="B139" s="869"/>
      <c r="M139" s="277"/>
      <c r="N139" s="277"/>
      <c r="O139" s="278"/>
      <c r="P139" s="277"/>
    </row>
    <row r="140" spans="1:16" ht="12.75">
      <c r="A140" s="12" t="s">
        <v>8</v>
      </c>
      <c r="B140" s="205"/>
      <c r="D140" s="279"/>
      <c r="G140" s="914"/>
      <c r="H140" s="914"/>
      <c r="I140" s="914"/>
      <c r="J140" s="914"/>
      <c r="K140" s="914"/>
      <c r="L140" s="914"/>
      <c r="M140" s="277"/>
      <c r="N140" s="277"/>
      <c r="O140" s="278"/>
      <c r="P140" s="277"/>
    </row>
    <row r="141" spans="1:16" ht="12.75">
      <c r="A141" s="18" t="s">
        <v>14</v>
      </c>
      <c r="B141" s="204"/>
      <c r="G141" s="275"/>
      <c r="H141" s="275"/>
      <c r="I141" s="277"/>
      <c r="J141" s="278"/>
      <c r="K141" s="282"/>
      <c r="L141" s="277"/>
      <c r="M141" s="277"/>
      <c r="N141" s="277"/>
      <c r="O141" s="278"/>
      <c r="P141" s="277"/>
    </row>
    <row r="142" spans="1:16" ht="12.75">
      <c r="A142" s="869" t="s">
        <v>9</v>
      </c>
      <c r="B142" s="869"/>
      <c r="E142" s="272"/>
      <c r="F142" s="272"/>
      <c r="G142" s="283"/>
      <c r="H142" s="277"/>
      <c r="I142" s="277"/>
      <c r="J142" s="278"/>
      <c r="K142" s="277"/>
      <c r="L142" s="277"/>
      <c r="M142" s="277"/>
      <c r="N142" s="277"/>
      <c r="O142" s="278"/>
      <c r="P142" s="277"/>
    </row>
    <row r="143" spans="1:16" ht="12.75">
      <c r="A143" s="12" t="s">
        <v>10</v>
      </c>
      <c r="B143" s="205"/>
      <c r="E143" s="271"/>
      <c r="F143" s="274"/>
      <c r="G143" s="283"/>
      <c r="H143" s="277"/>
      <c r="I143" s="277"/>
      <c r="J143" s="278"/>
      <c r="K143" s="277"/>
      <c r="L143" s="277"/>
      <c r="M143" s="277"/>
      <c r="N143" s="277"/>
      <c r="O143" s="278"/>
      <c r="P143" s="277"/>
    </row>
    <row r="144" spans="1:16" ht="12.75">
      <c r="A144" s="18" t="s">
        <v>28</v>
      </c>
      <c r="B144" s="204"/>
      <c r="E144" s="271"/>
      <c r="F144" s="274"/>
      <c r="G144" s="283"/>
      <c r="H144" s="277"/>
      <c r="I144" s="277"/>
      <c r="J144" s="278"/>
      <c r="K144" s="277"/>
      <c r="L144" s="277"/>
      <c r="M144" s="277"/>
      <c r="N144" s="277"/>
      <c r="O144" s="278"/>
      <c r="P144" s="277"/>
    </row>
    <row r="146" spans="1:16" ht="18" customHeight="1">
      <c r="A146" s="284" t="s">
        <v>194</v>
      </c>
      <c r="B146" s="732" t="s">
        <v>195</v>
      </c>
      <c r="C146" s="732"/>
      <c r="D146" s="732"/>
      <c r="E146" s="732"/>
      <c r="F146" s="732"/>
      <c r="G146" s="732"/>
      <c r="H146" s="732"/>
      <c r="I146" s="732"/>
      <c r="J146" s="732"/>
      <c r="K146" s="732"/>
      <c r="L146" s="732"/>
      <c r="M146" s="732"/>
      <c r="N146" s="732"/>
      <c r="O146" s="732"/>
      <c r="P146" s="732"/>
    </row>
    <row r="147" spans="1:16" ht="12.75">
      <c r="A147" s="28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285"/>
    </row>
    <row r="148" spans="1:16" ht="12.75">
      <c r="A148" s="286" t="s">
        <v>196</v>
      </c>
      <c r="B148" s="837" t="s">
        <v>40</v>
      </c>
      <c r="C148" s="837"/>
      <c r="D148" s="837"/>
      <c r="E148" s="837"/>
      <c r="F148" s="837"/>
      <c r="G148" s="837"/>
      <c r="H148" s="837"/>
      <c r="I148" s="837"/>
      <c r="J148" s="837"/>
      <c r="K148" s="837"/>
      <c r="L148" s="837"/>
      <c r="M148" s="837"/>
      <c r="N148" s="837"/>
      <c r="O148" s="837"/>
      <c r="P148" s="837"/>
    </row>
    <row r="149" spans="1:16" ht="12.75" customHeight="1" thickBot="1">
      <c r="A149" s="10"/>
      <c r="B149" s="10"/>
      <c r="C149" s="10"/>
      <c r="D149" s="10"/>
      <c r="E149" s="10"/>
      <c r="F149" s="10"/>
      <c r="G149" s="288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s="289" customFormat="1" ht="20.25" customHeight="1" thickBot="1">
      <c r="A150" s="915" t="s">
        <v>15</v>
      </c>
      <c r="B150" s="916" t="s">
        <v>24</v>
      </c>
      <c r="C150" s="917" t="s">
        <v>16</v>
      </c>
      <c r="D150" s="917"/>
      <c r="E150" s="917"/>
      <c r="F150" s="917"/>
      <c r="G150" s="916" t="s">
        <v>23</v>
      </c>
      <c r="H150" s="916" t="s">
        <v>17</v>
      </c>
      <c r="I150" s="916" t="s">
        <v>21</v>
      </c>
      <c r="J150" s="916" t="s">
        <v>0</v>
      </c>
      <c r="K150" s="916" t="s">
        <v>5</v>
      </c>
      <c r="L150" s="916" t="s">
        <v>20</v>
      </c>
      <c r="M150" s="916" t="s">
        <v>19</v>
      </c>
      <c r="N150" s="916" t="s">
        <v>197</v>
      </c>
      <c r="O150" s="916" t="s">
        <v>18</v>
      </c>
      <c r="P150" s="916" t="s">
        <v>1</v>
      </c>
    </row>
    <row r="151" spans="1:16" s="289" customFormat="1" ht="40.5" customHeight="1" thickBot="1">
      <c r="A151" s="915"/>
      <c r="B151" s="916"/>
      <c r="C151" s="290" t="s">
        <v>30</v>
      </c>
      <c r="D151" s="290" t="s">
        <v>31</v>
      </c>
      <c r="E151" s="290" t="s">
        <v>32</v>
      </c>
      <c r="F151" s="290" t="s">
        <v>33</v>
      </c>
      <c r="G151" s="916"/>
      <c r="H151" s="916"/>
      <c r="I151" s="916"/>
      <c r="J151" s="916"/>
      <c r="K151" s="916"/>
      <c r="L151" s="916"/>
      <c r="M151" s="916"/>
      <c r="N151" s="916"/>
      <c r="O151" s="916"/>
      <c r="P151" s="916"/>
    </row>
    <row r="152" spans="1:16" s="301" customFormat="1" ht="42" customHeight="1">
      <c r="A152" s="108">
        <v>6912843282</v>
      </c>
      <c r="B152" s="291" t="s">
        <v>198</v>
      </c>
      <c r="C152" s="108"/>
      <c r="D152" s="108"/>
      <c r="E152" s="108" t="s">
        <v>25</v>
      </c>
      <c r="F152" s="292"/>
      <c r="G152" s="293" t="s">
        <v>199</v>
      </c>
      <c r="H152" s="108">
        <v>485</v>
      </c>
      <c r="I152" s="108">
        <v>39</v>
      </c>
      <c r="J152" s="294">
        <v>194862.8</v>
      </c>
      <c r="K152" s="295">
        <v>43067</v>
      </c>
      <c r="L152" s="296">
        <v>43357</v>
      </c>
      <c r="M152" s="297">
        <v>44349</v>
      </c>
      <c r="N152" s="298" t="s">
        <v>200</v>
      </c>
      <c r="O152" s="299">
        <v>118371.28</v>
      </c>
      <c r="P152" s="300">
        <v>5</v>
      </c>
    </row>
    <row r="153" spans="1:16" s="301" customFormat="1" ht="42" customHeight="1">
      <c r="A153" s="115">
        <v>7561825764</v>
      </c>
      <c r="B153" s="302" t="s">
        <v>201</v>
      </c>
      <c r="C153" s="303"/>
      <c r="D153" s="304"/>
      <c r="E153" s="304" t="s">
        <v>25</v>
      </c>
      <c r="F153" s="305"/>
      <c r="G153" s="306" t="s">
        <v>202</v>
      </c>
      <c r="H153" s="304">
        <v>30</v>
      </c>
      <c r="I153" s="304">
        <v>9</v>
      </c>
      <c r="J153" s="307">
        <v>290533.43</v>
      </c>
      <c r="K153" s="308">
        <v>43364</v>
      </c>
      <c r="L153" s="308">
        <v>43675</v>
      </c>
      <c r="M153" s="309">
        <v>44491</v>
      </c>
      <c r="N153" s="310" t="s">
        <v>203</v>
      </c>
      <c r="O153" s="311">
        <v>217862.18</v>
      </c>
      <c r="P153" s="300"/>
    </row>
    <row r="154" spans="1:16" s="301" customFormat="1" ht="42" customHeight="1">
      <c r="A154" s="312" t="s">
        <v>204</v>
      </c>
      <c r="B154" s="291" t="s">
        <v>205</v>
      </c>
      <c r="C154" s="101"/>
      <c r="D154" s="108"/>
      <c r="E154" s="108" t="s">
        <v>25</v>
      </c>
      <c r="F154" s="292"/>
      <c r="G154" s="313" t="s">
        <v>206</v>
      </c>
      <c r="H154" s="108">
        <v>100</v>
      </c>
      <c r="I154" s="108">
        <v>6</v>
      </c>
      <c r="J154" s="314">
        <v>149776</v>
      </c>
      <c r="K154" s="295">
        <v>43417</v>
      </c>
      <c r="L154" s="295">
        <v>43727</v>
      </c>
      <c r="M154" s="315" t="s">
        <v>207</v>
      </c>
      <c r="N154" s="316" t="s">
        <v>208</v>
      </c>
      <c r="O154" s="311">
        <v>51653.43</v>
      </c>
      <c r="P154" s="300"/>
    </row>
    <row r="155" spans="1:16" s="301" customFormat="1" ht="42" customHeight="1">
      <c r="A155" s="312" t="s">
        <v>209</v>
      </c>
      <c r="B155" s="291" t="s">
        <v>210</v>
      </c>
      <c r="C155" s="180"/>
      <c r="D155" s="317"/>
      <c r="E155" s="317" t="s">
        <v>25</v>
      </c>
      <c r="F155" s="317"/>
      <c r="G155" s="318" t="s">
        <v>211</v>
      </c>
      <c r="H155" s="108">
        <v>30</v>
      </c>
      <c r="I155" s="108">
        <v>9</v>
      </c>
      <c r="J155" s="319">
        <v>206371.93</v>
      </c>
      <c r="K155" s="320">
        <v>43353</v>
      </c>
      <c r="L155" s="320">
        <v>43734</v>
      </c>
      <c r="M155" s="321">
        <v>44460</v>
      </c>
      <c r="N155" s="322" t="s">
        <v>212</v>
      </c>
      <c r="O155" s="323">
        <v>93798.02</v>
      </c>
      <c r="P155" s="300"/>
    </row>
    <row r="156" spans="1:16" s="301" customFormat="1" ht="41.25" customHeight="1">
      <c r="A156" s="312" t="s">
        <v>213</v>
      </c>
      <c r="B156" s="291" t="s">
        <v>214</v>
      </c>
      <c r="C156" s="180"/>
      <c r="D156" s="317"/>
      <c r="E156" s="317" t="s">
        <v>25</v>
      </c>
      <c r="F156" s="317"/>
      <c r="G156" s="318" t="s">
        <v>215</v>
      </c>
      <c r="H156" s="317">
        <v>5</v>
      </c>
      <c r="I156" s="317">
        <v>3</v>
      </c>
      <c r="J156" s="319">
        <v>90738.6</v>
      </c>
      <c r="K156" s="320">
        <v>43888</v>
      </c>
      <c r="L156" s="320">
        <v>44025</v>
      </c>
      <c r="M156" s="321">
        <v>44469</v>
      </c>
      <c r="N156" s="324" t="s">
        <v>216</v>
      </c>
      <c r="O156" s="323">
        <v>63767.64</v>
      </c>
      <c r="P156" s="300"/>
    </row>
    <row r="157" spans="1:16" s="301" customFormat="1" ht="42" customHeight="1">
      <c r="A157" s="312">
        <v>7934449273</v>
      </c>
      <c r="B157" s="291" t="s">
        <v>217</v>
      </c>
      <c r="C157" s="180" t="s">
        <v>25</v>
      </c>
      <c r="D157" s="317"/>
      <c r="E157" s="317"/>
      <c r="F157" s="317"/>
      <c r="G157" s="318" t="s">
        <v>218</v>
      </c>
      <c r="H157" s="108"/>
      <c r="I157" s="108">
        <v>130</v>
      </c>
      <c r="J157" s="319">
        <v>3770263.73</v>
      </c>
      <c r="K157" s="320">
        <v>43664</v>
      </c>
      <c r="L157" s="320">
        <v>44081</v>
      </c>
      <c r="M157" s="321">
        <v>44717</v>
      </c>
      <c r="N157" s="322" t="s">
        <v>219</v>
      </c>
      <c r="O157" s="323">
        <v>217309.24</v>
      </c>
      <c r="P157" s="300">
        <v>3</v>
      </c>
    </row>
    <row r="158" spans="1:16" s="301" customFormat="1" ht="42" customHeight="1">
      <c r="A158" s="312" t="s">
        <v>220</v>
      </c>
      <c r="B158" s="291" t="s">
        <v>221</v>
      </c>
      <c r="C158" s="101"/>
      <c r="D158" s="108"/>
      <c r="E158" s="108" t="s">
        <v>25</v>
      </c>
      <c r="F158" s="292"/>
      <c r="G158" s="313" t="s">
        <v>222</v>
      </c>
      <c r="H158" s="108">
        <v>30</v>
      </c>
      <c r="I158" s="108">
        <v>14</v>
      </c>
      <c r="J158" s="314">
        <v>113683.87</v>
      </c>
      <c r="K158" s="295">
        <v>44018</v>
      </c>
      <c r="L158" s="295">
        <v>44245</v>
      </c>
      <c r="M158" s="315">
        <v>44744</v>
      </c>
      <c r="N158" s="325" t="s">
        <v>223</v>
      </c>
      <c r="O158" s="323">
        <v>0</v>
      </c>
      <c r="P158" s="300"/>
    </row>
    <row r="159" spans="1:16" s="301" customFormat="1" ht="42" customHeight="1">
      <c r="A159" s="312" t="s">
        <v>224</v>
      </c>
      <c r="B159" s="291" t="s">
        <v>225</v>
      </c>
      <c r="C159" s="180"/>
      <c r="D159" s="317"/>
      <c r="E159" s="317" t="s">
        <v>25</v>
      </c>
      <c r="F159" s="317"/>
      <c r="G159" s="313" t="s">
        <v>222</v>
      </c>
      <c r="H159" s="108">
        <v>32</v>
      </c>
      <c r="I159" s="108">
        <v>21</v>
      </c>
      <c r="J159" s="319">
        <v>223654.35</v>
      </c>
      <c r="K159" s="320">
        <v>43985</v>
      </c>
      <c r="L159" s="295">
        <v>44245</v>
      </c>
      <c r="M159" s="315">
        <v>44744</v>
      </c>
      <c r="N159" s="322" t="s">
        <v>226</v>
      </c>
      <c r="O159" s="323">
        <v>0</v>
      </c>
      <c r="P159" s="300"/>
    </row>
    <row r="160" spans="1:16" s="301" customFormat="1" ht="42" customHeight="1">
      <c r="A160" s="312" t="s">
        <v>227</v>
      </c>
      <c r="B160" s="291" t="s">
        <v>228</v>
      </c>
      <c r="C160" s="180"/>
      <c r="D160" s="317"/>
      <c r="E160" s="317" t="s">
        <v>25</v>
      </c>
      <c r="F160" s="317"/>
      <c r="G160" s="313" t="s">
        <v>229</v>
      </c>
      <c r="H160" s="108">
        <v>3</v>
      </c>
      <c r="I160" s="108">
        <v>1</v>
      </c>
      <c r="J160" s="319">
        <v>61819.14</v>
      </c>
      <c r="K160" s="320">
        <v>44270</v>
      </c>
      <c r="L160" s="295">
        <v>44333</v>
      </c>
      <c r="M160" s="315">
        <v>44697</v>
      </c>
      <c r="N160" s="322" t="s">
        <v>230</v>
      </c>
      <c r="O160" s="323">
        <v>0</v>
      </c>
      <c r="P160" s="300"/>
    </row>
    <row r="161" spans="1:16" s="301" customFormat="1" ht="42" customHeight="1">
      <c r="A161" s="326">
        <v>864839103</v>
      </c>
      <c r="B161" s="302" t="s">
        <v>231</v>
      </c>
      <c r="C161" s="180"/>
      <c r="D161" s="317"/>
      <c r="E161" s="317" t="s">
        <v>25</v>
      </c>
      <c r="F161" s="317"/>
      <c r="G161" s="313" t="s">
        <v>232</v>
      </c>
      <c r="H161" s="108">
        <v>3</v>
      </c>
      <c r="I161" s="108">
        <v>2</v>
      </c>
      <c r="J161" s="319">
        <v>72292.84</v>
      </c>
      <c r="K161" s="320">
        <v>44270</v>
      </c>
      <c r="L161" s="295">
        <v>44333</v>
      </c>
      <c r="M161" s="315">
        <v>44697</v>
      </c>
      <c r="N161" s="322" t="s">
        <v>233</v>
      </c>
      <c r="O161" s="323">
        <v>0</v>
      </c>
      <c r="P161" s="300"/>
    </row>
    <row r="162" spans="1:16" s="301" customFormat="1" ht="42" customHeight="1" thickBot="1">
      <c r="A162" s="312">
        <v>8199142206</v>
      </c>
      <c r="B162" s="291" t="s">
        <v>234</v>
      </c>
      <c r="C162" s="180"/>
      <c r="D162" s="317"/>
      <c r="E162" s="317" t="s">
        <v>25</v>
      </c>
      <c r="F162" s="317"/>
      <c r="G162" s="313" t="s">
        <v>235</v>
      </c>
      <c r="H162" s="108">
        <v>30</v>
      </c>
      <c r="I162" s="108">
        <v>19</v>
      </c>
      <c r="J162" s="319">
        <v>149045.31</v>
      </c>
      <c r="K162" s="320">
        <v>43985</v>
      </c>
      <c r="L162" s="295">
        <v>44319</v>
      </c>
      <c r="M162" s="315">
        <v>44683</v>
      </c>
      <c r="N162" s="322" t="s">
        <v>236</v>
      </c>
      <c r="O162" s="323">
        <v>45059.5</v>
      </c>
      <c r="P162" s="300"/>
    </row>
    <row r="163" spans="1:16" ht="30" customHeight="1" thickBot="1">
      <c r="A163" s="918" t="s">
        <v>113</v>
      </c>
      <c r="B163" s="918"/>
      <c r="C163" s="918"/>
      <c r="D163" s="918"/>
      <c r="E163" s="918"/>
      <c r="F163" s="918"/>
      <c r="G163" s="918"/>
      <c r="H163" s="918"/>
      <c r="I163" s="918"/>
      <c r="J163" s="327">
        <f>SUM(J152:J162)</f>
        <v>5323041.999999999</v>
      </c>
      <c r="L163" s="328"/>
      <c r="M163" s="329"/>
      <c r="N163" s="330"/>
      <c r="O163" s="329"/>
      <c r="P163" s="329"/>
    </row>
    <row r="164" spans="1:16" ht="12.75" customHeight="1">
      <c r="A164" s="10"/>
      <c r="B164" s="331"/>
      <c r="C164" s="331"/>
      <c r="D164" s="331"/>
      <c r="E164" s="331"/>
      <c r="F164" s="331"/>
      <c r="G164" s="332"/>
      <c r="H164" s="331"/>
      <c r="I164" s="331"/>
      <c r="J164" s="333"/>
      <c r="K164" s="332"/>
      <c r="L164" s="332"/>
      <c r="M164" s="921"/>
      <c r="N164" s="921"/>
      <c r="O164" s="921"/>
      <c r="P164" s="921"/>
    </row>
    <row r="165" spans="1:16" ht="13.5" customHeight="1">
      <c r="A165" s="203" t="s">
        <v>3</v>
      </c>
      <c r="B165" s="203"/>
      <c r="C165" s="334"/>
      <c r="D165" s="334"/>
      <c r="E165" s="334"/>
      <c r="F165" s="334"/>
      <c r="G165" s="332"/>
      <c r="H165" s="331"/>
      <c r="I165" s="331"/>
      <c r="J165" s="333"/>
      <c r="K165" s="335"/>
      <c r="L165" s="332"/>
      <c r="M165" s="919"/>
      <c r="N165" s="919"/>
      <c r="O165" s="919"/>
      <c r="P165" s="919"/>
    </row>
    <row r="166" spans="3:16" ht="12.75">
      <c r="C166" s="337"/>
      <c r="D166" s="337"/>
      <c r="E166" s="337"/>
      <c r="F166" s="337"/>
      <c r="G166" s="288"/>
      <c r="H166" s="920"/>
      <c r="I166" s="920"/>
      <c r="J166" s="920"/>
      <c r="K166" s="920"/>
      <c r="L166" s="920"/>
      <c r="M166" s="920"/>
      <c r="N166" s="920"/>
      <c r="O166" s="920"/>
      <c r="P166" s="920"/>
    </row>
    <row r="167" spans="1:16" s="41" customFormat="1" ht="12" customHeight="1">
      <c r="A167" s="12" t="s">
        <v>4</v>
      </c>
      <c r="B167" s="12"/>
      <c r="C167" s="12"/>
      <c r="D167" s="12"/>
      <c r="E167" s="12"/>
      <c r="F167" s="12"/>
      <c r="G167" s="338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s="41" customFormat="1" ht="12" customHeight="1">
      <c r="A168" s="12" t="s">
        <v>6</v>
      </c>
      <c r="B168" s="12"/>
      <c r="C168" s="12"/>
      <c r="D168" s="12"/>
      <c r="E168" s="12"/>
      <c r="F168" s="12"/>
      <c r="G168" s="338"/>
      <c r="H168" s="14"/>
      <c r="I168" s="14"/>
      <c r="J168" s="339"/>
      <c r="K168" s="15"/>
      <c r="L168" s="14"/>
      <c r="M168" s="14"/>
      <c r="N168" s="14"/>
      <c r="O168" s="14"/>
      <c r="P168" s="14"/>
    </row>
    <row r="169" spans="1:16" s="41" customFormat="1" ht="12" customHeight="1">
      <c r="A169" s="12" t="s">
        <v>7</v>
      </c>
      <c r="B169" s="12"/>
      <c r="C169" s="12"/>
      <c r="D169" s="12"/>
      <c r="E169" s="12"/>
      <c r="F169" s="12"/>
      <c r="G169" s="338"/>
      <c r="H169" s="14"/>
      <c r="I169" s="14"/>
      <c r="J169" s="16"/>
      <c r="K169" s="14"/>
      <c r="L169" s="14"/>
      <c r="M169" s="14"/>
      <c r="N169" s="14"/>
      <c r="O169" s="14"/>
      <c r="P169" s="14"/>
    </row>
    <row r="170" spans="1:16" s="41" customFormat="1" ht="12" customHeight="1">
      <c r="A170" s="12" t="s">
        <v>12</v>
      </c>
      <c r="B170" s="12"/>
      <c r="C170" s="12"/>
      <c r="D170" s="12"/>
      <c r="E170" s="12"/>
      <c r="F170" s="12"/>
      <c r="G170" s="338"/>
      <c r="H170" s="14"/>
      <c r="I170" s="14"/>
      <c r="J170" s="14"/>
      <c r="K170" s="340"/>
      <c r="L170" s="14"/>
      <c r="M170" s="14"/>
      <c r="N170" s="14"/>
      <c r="O170" s="14"/>
      <c r="P170" s="14"/>
    </row>
    <row r="171" spans="1:16" s="41" customFormat="1" ht="12" customHeight="1">
      <c r="A171" s="12" t="s">
        <v>13</v>
      </c>
      <c r="B171" s="12"/>
      <c r="C171" s="12"/>
      <c r="D171" s="12"/>
      <c r="E171" s="12"/>
      <c r="F171" s="12"/>
      <c r="G171" s="338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s="41" customFormat="1" ht="12" customHeight="1">
      <c r="A172" s="12" t="s">
        <v>8</v>
      </c>
      <c r="B172" s="12"/>
      <c r="C172" s="12"/>
      <c r="D172" s="12"/>
      <c r="E172" s="12"/>
      <c r="F172" s="12"/>
      <c r="G172" s="338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s="41" customFormat="1" ht="12" customHeight="1">
      <c r="A173" s="12" t="s">
        <v>14</v>
      </c>
      <c r="B173" s="12"/>
      <c r="C173" s="12"/>
      <c r="D173" s="12"/>
      <c r="E173" s="12"/>
      <c r="F173" s="12"/>
      <c r="G173" s="338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s="41" customFormat="1" ht="12" customHeight="1">
      <c r="A174" s="341" t="s">
        <v>9</v>
      </c>
      <c r="B174" s="341"/>
      <c r="C174" s="341"/>
      <c r="D174" s="341"/>
      <c r="E174" s="341"/>
      <c r="F174" s="341"/>
      <c r="G174" s="338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s="41" customFormat="1" ht="12" customHeight="1">
      <c r="A175" s="341" t="s">
        <v>10</v>
      </c>
      <c r="B175" s="341"/>
      <c r="C175" s="341"/>
      <c r="D175" s="341"/>
      <c r="E175" s="341"/>
      <c r="F175" s="341"/>
      <c r="G175" s="338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s="41" customFormat="1" ht="12" customHeight="1">
      <c r="A176" s="341" t="s">
        <v>28</v>
      </c>
      <c r="B176" s="341"/>
      <c r="C176" s="341"/>
      <c r="D176" s="341"/>
      <c r="E176" s="341"/>
      <c r="F176" s="341"/>
      <c r="G176" s="338"/>
      <c r="H176" s="14"/>
      <c r="I176" s="14"/>
      <c r="J176" s="14"/>
      <c r="K176" s="14"/>
      <c r="L176" s="14"/>
      <c r="M176" s="14"/>
      <c r="N176" s="14"/>
      <c r="O176" s="14"/>
      <c r="P176" s="14"/>
    </row>
    <row r="178" spans="1:16" s="1" customFormat="1" ht="15.75">
      <c r="A178" s="22" t="s">
        <v>29</v>
      </c>
      <c r="B178" s="836" t="s">
        <v>35</v>
      </c>
      <c r="C178" s="836"/>
      <c r="D178" s="836"/>
      <c r="E178" s="836"/>
      <c r="F178" s="836"/>
      <c r="G178" s="836"/>
      <c r="H178" s="836"/>
      <c r="I178" s="836"/>
      <c r="J178" s="836"/>
      <c r="K178" s="836"/>
      <c r="L178" s="836"/>
      <c r="M178" s="836"/>
      <c r="N178" s="836"/>
      <c r="O178" s="836"/>
      <c r="P178" s="836"/>
    </row>
    <row r="179" spans="1:16" ht="12.75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.75">
      <c r="A180" s="21" t="s">
        <v>26</v>
      </c>
      <c r="B180" s="841" t="s">
        <v>38</v>
      </c>
      <c r="C180" s="841"/>
      <c r="D180" s="841"/>
      <c r="E180" s="841"/>
      <c r="F180" s="841"/>
      <c r="G180" s="841"/>
      <c r="H180" s="841"/>
      <c r="I180" s="841"/>
      <c r="J180" s="841"/>
      <c r="K180" s="841"/>
      <c r="L180" s="841"/>
      <c r="M180" s="841"/>
      <c r="N180" s="841"/>
      <c r="O180" s="841"/>
      <c r="P180" s="841"/>
    </row>
    <row r="181" ht="11.25" customHeight="1" thickBot="1"/>
    <row r="182" spans="1:16" ht="20.25" customHeight="1">
      <c r="A182" s="847" t="s">
        <v>15</v>
      </c>
      <c r="B182" s="842" t="s">
        <v>24</v>
      </c>
      <c r="C182" s="842" t="s">
        <v>16</v>
      </c>
      <c r="D182" s="842"/>
      <c r="E182" s="842"/>
      <c r="F182" s="842"/>
      <c r="G182" s="842" t="s">
        <v>23</v>
      </c>
      <c r="H182" s="842" t="s">
        <v>17</v>
      </c>
      <c r="I182" s="842" t="s">
        <v>21</v>
      </c>
      <c r="J182" s="842" t="s">
        <v>0</v>
      </c>
      <c r="K182" s="842" t="s">
        <v>5</v>
      </c>
      <c r="L182" s="842" t="s">
        <v>20</v>
      </c>
      <c r="M182" s="842" t="s">
        <v>19</v>
      </c>
      <c r="N182" s="842" t="s">
        <v>2</v>
      </c>
      <c r="O182" s="842" t="s">
        <v>18</v>
      </c>
      <c r="P182" s="842" t="s">
        <v>1</v>
      </c>
    </row>
    <row r="183" spans="1:16" ht="40.5" customHeight="1" thickBot="1">
      <c r="A183" s="848"/>
      <c r="B183" s="843"/>
      <c r="C183" s="26" t="s">
        <v>30</v>
      </c>
      <c r="D183" s="26" t="s">
        <v>31</v>
      </c>
      <c r="E183" s="26" t="s">
        <v>32</v>
      </c>
      <c r="F183" s="26" t="s">
        <v>33</v>
      </c>
      <c r="G183" s="843"/>
      <c r="H183" s="843"/>
      <c r="I183" s="843"/>
      <c r="J183" s="843"/>
      <c r="K183" s="843"/>
      <c r="L183" s="843"/>
      <c r="M183" s="843"/>
      <c r="N183" s="843"/>
      <c r="O183" s="843"/>
      <c r="P183" s="843"/>
    </row>
    <row r="184" spans="1:16" ht="42" customHeight="1" thickBot="1">
      <c r="A184" s="29" t="s">
        <v>36</v>
      </c>
      <c r="B184" s="32" t="s">
        <v>34</v>
      </c>
      <c r="C184" s="30"/>
      <c r="D184" s="33"/>
      <c r="E184" s="29" t="s">
        <v>25</v>
      </c>
      <c r="F184" s="29"/>
      <c r="G184" s="32" t="s">
        <v>37</v>
      </c>
      <c r="H184" s="29">
        <v>30</v>
      </c>
      <c r="I184" s="29">
        <v>16</v>
      </c>
      <c r="J184" s="34">
        <v>239850.4</v>
      </c>
      <c r="K184" s="31">
        <v>43895</v>
      </c>
      <c r="L184" s="31">
        <v>44089</v>
      </c>
      <c r="M184" s="649">
        <v>44453</v>
      </c>
      <c r="N184" s="35">
        <v>0.15</v>
      </c>
      <c r="O184" s="34">
        <v>22837.71</v>
      </c>
      <c r="P184" s="36">
        <v>6</v>
      </c>
    </row>
    <row r="185" spans="1:16" ht="30.75" customHeight="1" thickBot="1">
      <c r="A185" s="846" t="s">
        <v>113</v>
      </c>
      <c r="B185" s="846"/>
      <c r="C185" s="846"/>
      <c r="D185" s="846"/>
      <c r="E185" s="846"/>
      <c r="F185" s="846"/>
      <c r="G185" s="846"/>
      <c r="H185" s="846"/>
      <c r="I185" s="846"/>
      <c r="J185" s="27">
        <f>SUM(J184:J184)</f>
        <v>239850.4</v>
      </c>
      <c r="K185" s="3"/>
      <c r="L185" s="3"/>
      <c r="M185" s="3"/>
      <c r="N185" s="3"/>
      <c r="O185" s="3"/>
      <c r="P185" s="24"/>
    </row>
    <row r="186" spans="1:16" ht="12.75" customHeight="1">
      <c r="A186" s="8"/>
      <c r="B186" s="8"/>
      <c r="C186" s="8"/>
      <c r="D186" s="8"/>
      <c r="E186" s="8"/>
      <c r="F186" s="8"/>
      <c r="G186" s="8"/>
      <c r="H186" s="8"/>
      <c r="I186" s="8"/>
      <c r="J186" s="9"/>
      <c r="K186" s="3"/>
      <c r="L186" s="3"/>
      <c r="M186" s="3"/>
      <c r="N186" s="3"/>
      <c r="O186" s="3"/>
      <c r="P186" s="3"/>
    </row>
    <row r="187" spans="1:16" ht="12" customHeight="1">
      <c r="A187" s="20" t="s">
        <v>3</v>
      </c>
      <c r="B187" s="6"/>
      <c r="C187" s="28"/>
      <c r="D187" s="28"/>
      <c r="E187" s="28"/>
      <c r="F187" s="28"/>
      <c r="G187" s="2"/>
      <c r="H187" s="2"/>
      <c r="I187" s="2"/>
      <c r="J187" s="4"/>
      <c r="K187" s="5"/>
      <c r="L187" s="3"/>
      <c r="M187" s="840"/>
      <c r="N187" s="840"/>
      <c r="O187" s="840"/>
      <c r="P187" s="840"/>
    </row>
    <row r="188" spans="1:16" ht="12" customHeight="1">
      <c r="A188" s="7"/>
      <c r="B188" s="7"/>
      <c r="C188" s="7"/>
      <c r="D188" s="7"/>
      <c r="E188" s="7"/>
      <c r="F188" s="7"/>
      <c r="H188" s="845"/>
      <c r="I188" s="845"/>
      <c r="J188" s="845"/>
      <c r="K188" s="845"/>
      <c r="L188" s="845"/>
      <c r="M188" s="845"/>
      <c r="N188" s="845"/>
      <c r="O188" s="845"/>
      <c r="P188" s="845"/>
    </row>
    <row r="189" spans="1:6" s="10" customFormat="1" ht="12" customHeight="1">
      <c r="A189" s="12" t="s">
        <v>4</v>
      </c>
      <c r="B189" s="13"/>
      <c r="C189" s="13"/>
      <c r="D189" s="13"/>
      <c r="E189" s="13"/>
      <c r="F189" s="13"/>
    </row>
    <row r="190" spans="1:15" s="14" customFormat="1" ht="12" customHeight="1">
      <c r="A190" s="12" t="s">
        <v>6</v>
      </c>
      <c r="B190" s="13"/>
      <c r="C190" s="13"/>
      <c r="D190" s="13"/>
      <c r="E190" s="13"/>
      <c r="F190" s="13"/>
      <c r="H190" s="23"/>
      <c r="K190" s="15"/>
      <c r="M190" s="23"/>
      <c r="O190" s="10"/>
    </row>
    <row r="191" spans="1:15" s="14" customFormat="1" ht="12" customHeight="1">
      <c r="A191" s="12" t="s">
        <v>7</v>
      </c>
      <c r="B191" s="13"/>
      <c r="C191" s="13"/>
      <c r="D191" s="13"/>
      <c r="E191" s="13"/>
      <c r="F191" s="13"/>
      <c r="J191" s="16"/>
      <c r="M191" s="23"/>
      <c r="O191" s="10"/>
    </row>
    <row r="192" spans="1:15" s="14" customFormat="1" ht="12" customHeight="1">
      <c r="A192" s="12" t="s">
        <v>12</v>
      </c>
      <c r="B192" s="13"/>
      <c r="C192" s="13"/>
      <c r="D192" s="13"/>
      <c r="E192" s="13"/>
      <c r="F192" s="13"/>
      <c r="K192" s="17"/>
      <c r="O192" s="25"/>
    </row>
    <row r="193" spans="1:6" s="14" customFormat="1" ht="12" customHeight="1">
      <c r="A193" s="12" t="s">
        <v>13</v>
      </c>
      <c r="B193" s="13"/>
      <c r="C193" s="13"/>
      <c r="D193" s="13"/>
      <c r="E193" s="13"/>
      <c r="F193" s="13"/>
    </row>
    <row r="194" spans="1:8" s="14" customFormat="1" ht="12" customHeight="1">
      <c r="A194" s="12" t="s">
        <v>8</v>
      </c>
      <c r="B194" s="13"/>
      <c r="C194" s="13"/>
      <c r="D194" s="13"/>
      <c r="E194" s="13"/>
      <c r="F194" s="13"/>
      <c r="G194" s="23"/>
      <c r="H194" s="23"/>
    </row>
    <row r="195" spans="1:7" s="14" customFormat="1" ht="12" customHeight="1">
      <c r="A195" s="12" t="s">
        <v>14</v>
      </c>
      <c r="B195" s="13"/>
      <c r="C195" s="13"/>
      <c r="D195" s="13"/>
      <c r="E195" s="13"/>
      <c r="F195" s="13"/>
      <c r="G195" s="23"/>
    </row>
    <row r="196" spans="1:6" s="14" customFormat="1" ht="12" customHeight="1">
      <c r="A196" s="18" t="s">
        <v>9</v>
      </c>
      <c r="B196" s="19"/>
      <c r="C196" s="19"/>
      <c r="D196" s="19"/>
      <c r="E196" s="19"/>
      <c r="F196" s="19"/>
    </row>
    <row r="197" spans="1:7" s="14" customFormat="1" ht="12" customHeight="1">
      <c r="A197" s="18" t="s">
        <v>10</v>
      </c>
      <c r="B197" s="19"/>
      <c r="C197" s="19"/>
      <c r="D197" s="19"/>
      <c r="E197" s="19"/>
      <c r="F197" s="19"/>
      <c r="G197" s="23"/>
    </row>
    <row r="198" spans="1:11" s="14" customFormat="1" ht="12" customHeight="1">
      <c r="A198" s="815" t="s">
        <v>28</v>
      </c>
      <c r="B198" s="815"/>
      <c r="C198" s="815"/>
      <c r="D198" s="815"/>
      <c r="E198" s="815"/>
      <c r="F198" s="815"/>
      <c r="K198" s="23"/>
    </row>
    <row r="200" spans="1:16" ht="36" customHeight="1">
      <c r="A200" s="844" t="s">
        <v>304</v>
      </c>
      <c r="B200" s="844"/>
      <c r="C200" s="844"/>
      <c r="D200" s="844"/>
      <c r="E200" s="844"/>
      <c r="F200" s="844"/>
      <c r="G200" s="844"/>
      <c r="H200" s="844"/>
      <c r="I200" s="844"/>
      <c r="J200" s="844"/>
      <c r="K200" s="844"/>
      <c r="L200" s="844"/>
      <c r="M200" s="844"/>
      <c r="N200" s="844"/>
      <c r="O200" s="844"/>
      <c r="P200" s="844"/>
    </row>
    <row r="201" spans="1:16" ht="12.75">
      <c r="A201" s="835" t="s">
        <v>22</v>
      </c>
      <c r="B201" s="835"/>
      <c r="C201" s="835"/>
      <c r="D201" s="835"/>
      <c r="E201" s="835"/>
      <c r="F201" s="835"/>
      <c r="G201" s="835"/>
      <c r="H201" s="835"/>
      <c r="I201" s="835"/>
      <c r="J201" s="835"/>
      <c r="K201" s="835"/>
      <c r="L201" s="835"/>
      <c r="M201" s="835"/>
      <c r="N201" s="835"/>
      <c r="O201" s="835"/>
      <c r="P201" s="835"/>
    </row>
    <row r="202" spans="1:16" ht="9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1:16" ht="15.75">
      <c r="A203" s="836" t="s">
        <v>305</v>
      </c>
      <c r="B203" s="836"/>
      <c r="C203" s="836"/>
      <c r="D203" s="836"/>
      <c r="E203" s="836"/>
      <c r="F203" s="836"/>
      <c r="G203" s="836"/>
      <c r="H203" s="836"/>
      <c r="I203" s="836"/>
      <c r="J203" s="836"/>
      <c r="K203" s="836"/>
      <c r="L203" s="836"/>
      <c r="M203" s="836"/>
      <c r="N203" s="836"/>
      <c r="O203" s="836"/>
      <c r="P203" s="836"/>
    </row>
    <row r="204" spans="1:16" ht="6.75" customHeight="1">
      <c r="A204" s="394"/>
      <c r="B204" s="395"/>
      <c r="C204" s="395"/>
      <c r="D204" s="395"/>
      <c r="E204" s="395"/>
      <c r="F204" s="395"/>
      <c r="G204" s="395"/>
      <c r="H204" s="395"/>
      <c r="I204" s="395"/>
      <c r="J204" s="395"/>
      <c r="K204" s="395"/>
      <c r="L204" s="395"/>
      <c r="M204" s="395"/>
      <c r="N204" s="395"/>
      <c r="O204" s="395"/>
      <c r="P204" s="395"/>
    </row>
    <row r="205" spans="1:16" ht="15" customHeight="1">
      <c r="A205" s="837" t="s">
        <v>40</v>
      </c>
      <c r="B205" s="837"/>
      <c r="C205" s="837"/>
      <c r="D205" s="837"/>
      <c r="E205" s="837"/>
      <c r="F205" s="837"/>
      <c r="G205" s="837"/>
      <c r="H205" s="837"/>
      <c r="I205" s="837"/>
      <c r="J205" s="837"/>
      <c r="K205" s="837"/>
      <c r="L205" s="837"/>
      <c r="M205" s="837"/>
      <c r="N205" s="837"/>
      <c r="O205" s="837"/>
      <c r="P205" s="837"/>
    </row>
    <row r="206" ht="12.75" customHeight="1" thickBot="1"/>
    <row r="207" spans="1:16" ht="20.25" customHeight="1" thickBot="1">
      <c r="A207" s="838" t="s">
        <v>15</v>
      </c>
      <c r="B207" s="832" t="s">
        <v>24</v>
      </c>
      <c r="C207" s="839" t="s">
        <v>16</v>
      </c>
      <c r="D207" s="839"/>
      <c r="E207" s="839"/>
      <c r="F207" s="839"/>
      <c r="G207" s="832" t="s">
        <v>23</v>
      </c>
      <c r="H207" s="832" t="s">
        <v>17</v>
      </c>
      <c r="I207" s="832" t="s">
        <v>21</v>
      </c>
      <c r="J207" s="832" t="s">
        <v>0</v>
      </c>
      <c r="K207" s="832" t="s">
        <v>5</v>
      </c>
      <c r="L207" s="832" t="s">
        <v>20</v>
      </c>
      <c r="M207" s="832" t="s">
        <v>19</v>
      </c>
      <c r="N207" s="832" t="s">
        <v>2</v>
      </c>
      <c r="O207" s="832" t="s">
        <v>18</v>
      </c>
      <c r="P207" s="832" t="s">
        <v>1</v>
      </c>
    </row>
    <row r="208" spans="1:16" ht="40.5" customHeight="1" thickBot="1">
      <c r="A208" s="838"/>
      <c r="B208" s="832"/>
      <c r="C208" s="47" t="s">
        <v>30</v>
      </c>
      <c r="D208" s="47" t="s">
        <v>31</v>
      </c>
      <c r="E208" s="47" t="s">
        <v>32</v>
      </c>
      <c r="F208" s="47" t="s">
        <v>33</v>
      </c>
      <c r="G208" s="832"/>
      <c r="H208" s="832"/>
      <c r="I208" s="832"/>
      <c r="J208" s="832"/>
      <c r="K208" s="832"/>
      <c r="L208" s="832"/>
      <c r="M208" s="832"/>
      <c r="N208" s="832"/>
      <c r="O208" s="832"/>
      <c r="P208" s="832"/>
    </row>
    <row r="209" spans="1:16" s="214" customFormat="1" ht="30" customHeight="1">
      <c r="A209" s="824" t="s">
        <v>308</v>
      </c>
      <c r="B209" s="92" t="s">
        <v>309</v>
      </c>
      <c r="C209" s="402"/>
      <c r="D209" s="402"/>
      <c r="E209" s="91" t="s">
        <v>25</v>
      </c>
      <c r="F209" s="402"/>
      <c r="G209" s="828" t="s">
        <v>310</v>
      </c>
      <c r="H209" s="824">
        <v>30</v>
      </c>
      <c r="I209" s="824">
        <v>20</v>
      </c>
      <c r="J209" s="88">
        <v>218869</v>
      </c>
      <c r="K209" s="833">
        <v>43918</v>
      </c>
      <c r="L209" s="833">
        <v>43990</v>
      </c>
      <c r="M209" s="833">
        <v>44508</v>
      </c>
      <c r="N209" s="401">
        <v>0.99</v>
      </c>
      <c r="O209" s="821">
        <v>215570.75</v>
      </c>
      <c r="P209" s="824">
        <v>6</v>
      </c>
    </row>
    <row r="210" spans="1:16" s="214" customFormat="1" ht="17.25" customHeight="1">
      <c r="A210" s="825"/>
      <c r="B210" s="403" t="s">
        <v>306</v>
      </c>
      <c r="C210" s="404"/>
      <c r="D210" s="404"/>
      <c r="E210" s="110"/>
      <c r="F210" s="110" t="s">
        <v>25</v>
      </c>
      <c r="G210" s="829"/>
      <c r="H210" s="825"/>
      <c r="I210" s="825"/>
      <c r="J210" s="89">
        <v>7814.6</v>
      </c>
      <c r="K210" s="834"/>
      <c r="L210" s="834"/>
      <c r="M210" s="834"/>
      <c r="N210" s="405">
        <v>1</v>
      </c>
      <c r="O210" s="822"/>
      <c r="P210" s="825"/>
    </row>
    <row r="211" spans="1:16" s="214" customFormat="1" ht="15" customHeight="1">
      <c r="A211" s="826"/>
      <c r="B211" s="403" t="s">
        <v>311</v>
      </c>
      <c r="C211" s="404"/>
      <c r="D211" s="404"/>
      <c r="E211" s="110"/>
      <c r="F211" s="110" t="s">
        <v>25</v>
      </c>
      <c r="G211" s="830"/>
      <c r="H211" s="826"/>
      <c r="I211" s="826"/>
      <c r="J211" s="89">
        <v>6256.69</v>
      </c>
      <c r="K211" s="834"/>
      <c r="L211" s="834"/>
      <c r="M211" s="834"/>
      <c r="N211" s="405">
        <v>1</v>
      </c>
      <c r="O211" s="822"/>
      <c r="P211" s="825"/>
    </row>
    <row r="212" spans="1:16" s="214" customFormat="1" ht="18.75" customHeight="1">
      <c r="A212" s="827"/>
      <c r="B212" s="72" t="s">
        <v>307</v>
      </c>
      <c r="C212" s="406"/>
      <c r="D212" s="406"/>
      <c r="E212" s="111"/>
      <c r="F212" s="111" t="s">
        <v>25</v>
      </c>
      <c r="G212" s="831"/>
      <c r="H212" s="827"/>
      <c r="I212" s="827"/>
      <c r="J212" s="90">
        <v>59059.71</v>
      </c>
      <c r="K212" s="827"/>
      <c r="L212" s="827"/>
      <c r="M212" s="827"/>
      <c r="N212" s="358">
        <v>0.01</v>
      </c>
      <c r="O212" s="823"/>
      <c r="P212" s="827"/>
    </row>
    <row r="213" spans="1:16" s="214" customFormat="1" ht="42" customHeight="1">
      <c r="A213" s="111" t="s">
        <v>312</v>
      </c>
      <c r="B213" s="407" t="s">
        <v>313</v>
      </c>
      <c r="C213" s="406"/>
      <c r="D213" s="406"/>
      <c r="E213" s="111" t="s">
        <v>25</v>
      </c>
      <c r="F213" s="406"/>
      <c r="G213" s="72" t="s">
        <v>314</v>
      </c>
      <c r="H213" s="195">
        <v>34</v>
      </c>
      <c r="I213" s="195">
        <v>11</v>
      </c>
      <c r="J213" s="346">
        <v>456437.73</v>
      </c>
      <c r="K213" s="399">
        <v>44167</v>
      </c>
      <c r="L213" s="399">
        <v>44176</v>
      </c>
      <c r="M213" s="399">
        <v>44540</v>
      </c>
      <c r="N213" s="408">
        <v>0.25</v>
      </c>
      <c r="O213" s="409">
        <v>136931.32</v>
      </c>
      <c r="P213" s="195">
        <v>10</v>
      </c>
    </row>
    <row r="214" spans="1:16" s="214" customFormat="1" ht="42" customHeight="1">
      <c r="A214" s="91" t="s">
        <v>315</v>
      </c>
      <c r="B214" s="92" t="s">
        <v>316</v>
      </c>
      <c r="C214" s="402"/>
      <c r="D214" s="402"/>
      <c r="E214" s="91" t="s">
        <v>25</v>
      </c>
      <c r="F214" s="402"/>
      <c r="G214" s="92" t="s">
        <v>317</v>
      </c>
      <c r="H214" s="91">
        <v>10</v>
      </c>
      <c r="I214" s="91">
        <v>6</v>
      </c>
      <c r="J214" s="88">
        <v>445806</v>
      </c>
      <c r="K214" s="400">
        <v>44230</v>
      </c>
      <c r="L214" s="400">
        <v>44273</v>
      </c>
      <c r="M214" s="400">
        <v>44722</v>
      </c>
      <c r="N214" s="401">
        <v>0.49</v>
      </c>
      <c r="O214" s="409">
        <v>217375.49</v>
      </c>
      <c r="P214" s="410"/>
    </row>
    <row r="215" spans="1:16" s="214" customFormat="1" ht="42" customHeight="1" thickBot="1">
      <c r="A215" s="91">
        <v>8616193365</v>
      </c>
      <c r="B215" s="92" t="s">
        <v>318</v>
      </c>
      <c r="C215" s="402"/>
      <c r="D215" s="402"/>
      <c r="E215" s="91" t="s">
        <v>25</v>
      </c>
      <c r="F215" s="402"/>
      <c r="G215" s="92" t="s">
        <v>319</v>
      </c>
      <c r="H215" s="91">
        <v>30</v>
      </c>
      <c r="I215" s="91">
        <v>2</v>
      </c>
      <c r="J215" s="88">
        <v>410063.37</v>
      </c>
      <c r="K215" s="411">
        <v>44253</v>
      </c>
      <c r="L215" s="411">
        <v>44328</v>
      </c>
      <c r="M215" s="411">
        <v>44542</v>
      </c>
      <c r="N215" s="412">
        <v>0.2</v>
      </c>
      <c r="O215" s="409">
        <v>123019.01</v>
      </c>
      <c r="P215" s="101">
        <v>10</v>
      </c>
    </row>
    <row r="216" spans="1:16" ht="30.75" customHeight="1" thickBot="1">
      <c r="A216" s="817" t="s">
        <v>113</v>
      </c>
      <c r="B216" s="817"/>
      <c r="C216" s="817"/>
      <c r="D216" s="817"/>
      <c r="E216" s="817"/>
      <c r="F216" s="817"/>
      <c r="G216" s="817"/>
      <c r="H216" s="817"/>
      <c r="I216" s="817"/>
      <c r="J216" s="413">
        <f>SUM(J209:J215)</f>
        <v>1604307.1</v>
      </c>
      <c r="K216" s="5"/>
      <c r="L216" s="3"/>
      <c r="M216" s="5"/>
      <c r="N216" s="3"/>
      <c r="O216" s="3"/>
      <c r="P216" s="3"/>
    </row>
    <row r="217" spans="2:16" ht="11.25" customHeight="1">
      <c r="B217" s="414"/>
      <c r="C217" s="414"/>
      <c r="D217" s="414"/>
      <c r="E217" s="414"/>
      <c r="F217" s="414"/>
      <c r="G217" s="2"/>
      <c r="H217" s="2"/>
      <c r="I217" s="2"/>
      <c r="J217" s="4"/>
      <c r="K217" s="3"/>
      <c r="L217" s="3"/>
      <c r="M217" s="818"/>
      <c r="N217" s="818"/>
      <c r="O217" s="818"/>
      <c r="P217" s="818"/>
    </row>
    <row r="218" spans="1:16" ht="15.75" customHeight="1">
      <c r="A218" s="203" t="s">
        <v>3</v>
      </c>
      <c r="B218" s="203"/>
      <c r="C218" s="203"/>
      <c r="D218" s="203"/>
      <c r="E218" s="203"/>
      <c r="F218" s="203"/>
      <c r="G218" s="2"/>
      <c r="H218" s="2"/>
      <c r="I218" s="2"/>
      <c r="J218" s="415"/>
      <c r="K218" s="5"/>
      <c r="L218" s="3"/>
      <c r="M218" s="819"/>
      <c r="N218" s="819"/>
      <c r="O218" s="819"/>
      <c r="P218" s="819"/>
    </row>
    <row r="219" spans="1:16" ht="7.5" customHeight="1">
      <c r="A219" s="337"/>
      <c r="B219" s="337"/>
      <c r="C219" s="337"/>
      <c r="D219" s="337"/>
      <c r="E219" s="337"/>
      <c r="F219" s="337"/>
      <c r="H219" s="820"/>
      <c r="I219" s="820"/>
      <c r="J219" s="820"/>
      <c r="K219" s="820"/>
      <c r="L219" s="820"/>
      <c r="M219" s="820"/>
      <c r="N219" s="820"/>
      <c r="O219" s="820"/>
      <c r="P219" s="820"/>
    </row>
    <row r="220" spans="1:16" ht="12" customHeight="1">
      <c r="A220" s="417" t="s">
        <v>320</v>
      </c>
      <c r="B220" s="12" t="s">
        <v>321</v>
      </c>
      <c r="C220" s="337"/>
      <c r="D220" s="337"/>
      <c r="E220" s="337"/>
      <c r="F220" s="337"/>
      <c r="H220" s="416"/>
      <c r="I220" s="416"/>
      <c r="J220" s="811"/>
      <c r="K220" s="812"/>
      <c r="L220" s="811"/>
      <c r="M220" s="811"/>
      <c r="N220" s="416"/>
      <c r="O220" s="416"/>
      <c r="P220" s="416"/>
    </row>
    <row r="221" spans="1:16" ht="12" customHeight="1">
      <c r="A221" s="12" t="s">
        <v>4</v>
      </c>
      <c r="B221" s="12"/>
      <c r="C221" s="13"/>
      <c r="D221" s="13"/>
      <c r="E221" s="13"/>
      <c r="F221" s="13"/>
      <c r="H221" s="418"/>
      <c r="I221" s="418"/>
      <c r="J221" s="419"/>
      <c r="N221" s="418"/>
      <c r="O221" s="418"/>
      <c r="P221" s="418"/>
    </row>
    <row r="222" spans="1:16" ht="12" customHeight="1">
      <c r="A222" s="12" t="s">
        <v>6</v>
      </c>
      <c r="B222" s="13"/>
      <c r="C222" s="13"/>
      <c r="D222" s="13"/>
      <c r="E222" s="13"/>
      <c r="F222" s="13"/>
      <c r="G222" s="41"/>
      <c r="H222" s="41"/>
      <c r="I222" s="41"/>
      <c r="J222" s="41"/>
      <c r="K222" s="813"/>
      <c r="L222" s="813"/>
      <c r="M222" s="813"/>
      <c r="N222" s="41"/>
      <c r="O222" s="41"/>
      <c r="P222" s="41"/>
    </row>
    <row r="223" spans="1:16" ht="12" customHeight="1">
      <c r="A223" s="12" t="s">
        <v>7</v>
      </c>
      <c r="B223" s="13"/>
      <c r="C223" s="13"/>
      <c r="D223" s="13"/>
      <c r="E223" s="13"/>
      <c r="F223" s="13"/>
      <c r="G223" s="41"/>
      <c r="H223" s="41"/>
      <c r="I223" s="41"/>
      <c r="J223" s="420"/>
      <c r="K223" s="814"/>
      <c r="L223" s="814"/>
      <c r="M223" s="814"/>
      <c r="N223" s="41"/>
      <c r="O223" s="41"/>
      <c r="P223" s="41"/>
    </row>
    <row r="224" spans="1:16" ht="12" customHeight="1">
      <c r="A224" s="12" t="s">
        <v>12</v>
      </c>
      <c r="B224" s="13"/>
      <c r="C224" s="13"/>
      <c r="D224" s="13"/>
      <c r="E224" s="13"/>
      <c r="F224" s="13"/>
      <c r="G224" s="41"/>
      <c r="H224" s="41"/>
      <c r="I224" s="41"/>
      <c r="J224" s="41"/>
      <c r="K224" s="421"/>
      <c r="L224" s="41"/>
      <c r="M224" s="41"/>
      <c r="N224" s="41"/>
      <c r="O224" s="41"/>
      <c r="P224" s="41"/>
    </row>
    <row r="225" spans="1:16" ht="12" customHeight="1">
      <c r="A225" s="12" t="s">
        <v>13</v>
      </c>
      <c r="B225" s="13"/>
      <c r="C225" s="13"/>
      <c r="D225" s="13"/>
      <c r="E225" s="13"/>
      <c r="F225" s="13"/>
      <c r="G225" s="41"/>
      <c r="H225" s="41"/>
      <c r="I225" s="41"/>
      <c r="J225" s="41"/>
      <c r="K225" s="41"/>
      <c r="L225" s="41"/>
      <c r="M225" s="41"/>
      <c r="N225" s="41"/>
      <c r="O225" s="41"/>
      <c r="P225" s="41"/>
    </row>
    <row r="226" spans="1:16" ht="12" customHeight="1">
      <c r="A226" s="12" t="s">
        <v>8</v>
      </c>
      <c r="B226" s="13"/>
      <c r="C226" s="13"/>
      <c r="D226" s="13"/>
      <c r="E226" s="13"/>
      <c r="F226" s="13"/>
      <c r="G226" s="41"/>
      <c r="H226" s="41"/>
      <c r="I226" s="41"/>
      <c r="J226" s="41"/>
      <c r="K226" s="41"/>
      <c r="L226" s="41"/>
      <c r="M226" s="41"/>
      <c r="N226" s="41"/>
      <c r="O226" s="41"/>
      <c r="P226" s="41"/>
    </row>
    <row r="227" spans="1:16" ht="12" customHeight="1">
      <c r="A227" s="12" t="s">
        <v>14</v>
      </c>
      <c r="B227" s="13"/>
      <c r="C227" s="13"/>
      <c r="D227" s="13"/>
      <c r="E227" s="13"/>
      <c r="F227" s="13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2" customHeight="1">
      <c r="A228" s="18" t="s">
        <v>9</v>
      </c>
      <c r="B228" s="19"/>
      <c r="C228" s="19"/>
      <c r="D228" s="19"/>
      <c r="E228" s="19"/>
      <c r="F228" s="19"/>
      <c r="G228" s="41"/>
      <c r="H228" s="41"/>
      <c r="I228" s="41"/>
      <c r="J228" s="41"/>
      <c r="K228" s="41"/>
      <c r="L228" s="41"/>
      <c r="M228" s="41"/>
      <c r="N228" s="41"/>
      <c r="O228" s="41"/>
      <c r="P228" s="41"/>
    </row>
    <row r="229" spans="1:16" ht="12" customHeight="1">
      <c r="A229" s="18" t="s">
        <v>10</v>
      </c>
      <c r="B229" s="19"/>
      <c r="C229" s="19"/>
      <c r="D229" s="19"/>
      <c r="E229" s="19"/>
      <c r="F229" s="19"/>
      <c r="G229" s="41"/>
      <c r="H229" s="41"/>
      <c r="I229" s="41"/>
      <c r="J229" s="41"/>
      <c r="K229" s="41"/>
      <c r="L229" s="41"/>
      <c r="M229" s="41"/>
      <c r="N229" s="41"/>
      <c r="O229" s="41"/>
      <c r="P229" s="41"/>
    </row>
    <row r="230" spans="1:16" ht="12" customHeight="1">
      <c r="A230" s="815" t="s">
        <v>322</v>
      </c>
      <c r="B230" s="815"/>
      <c r="C230" s="815"/>
      <c r="D230" s="815"/>
      <c r="E230" s="815"/>
      <c r="F230" s="815"/>
      <c r="G230" s="41"/>
      <c r="H230" s="41"/>
      <c r="I230" s="41"/>
      <c r="J230" s="41"/>
      <c r="K230" s="41"/>
      <c r="L230" s="41"/>
      <c r="M230" s="41"/>
      <c r="N230" s="41"/>
      <c r="O230" s="41"/>
      <c r="P230" s="41"/>
    </row>
    <row r="232" spans="1:16" ht="36" customHeight="1">
      <c r="A232" s="40"/>
      <c r="B232" s="816" t="s">
        <v>323</v>
      </c>
      <c r="C232" s="816"/>
      <c r="D232" s="816"/>
      <c r="E232" s="816"/>
      <c r="F232" s="816"/>
      <c r="G232" s="816"/>
      <c r="H232" s="816"/>
      <c r="I232" s="816"/>
      <c r="J232" s="816"/>
      <c r="K232" s="816"/>
      <c r="L232" s="816"/>
      <c r="M232" s="816"/>
      <c r="N232" s="816"/>
      <c r="O232" s="816"/>
      <c r="P232" s="816"/>
    </row>
    <row r="233" spans="1:16" ht="13.5" customHeight="1">
      <c r="A233" s="807" t="s">
        <v>324</v>
      </c>
      <c r="B233" s="807"/>
      <c r="C233" s="807"/>
      <c r="D233" s="807"/>
      <c r="E233" s="807"/>
      <c r="F233" s="807"/>
      <c r="G233" s="807"/>
      <c r="H233" s="807"/>
      <c r="I233" s="807"/>
      <c r="J233" s="807"/>
      <c r="K233" s="807"/>
      <c r="L233" s="807"/>
      <c r="M233" s="807"/>
      <c r="N233" s="807"/>
      <c r="O233" s="807"/>
      <c r="P233" s="807"/>
    </row>
    <row r="234" spans="1:16" ht="14.25" customHeight="1">
      <c r="A234" s="422"/>
      <c r="B234" s="422"/>
      <c r="C234" s="422"/>
      <c r="D234" s="422"/>
      <c r="E234" s="422"/>
      <c r="F234" s="422"/>
      <c r="G234" s="423"/>
      <c r="H234" s="422"/>
      <c r="I234" s="422"/>
      <c r="J234" s="424"/>
      <c r="K234" s="422"/>
      <c r="L234" s="425"/>
      <c r="M234" s="422"/>
      <c r="N234" s="426"/>
      <c r="O234" s="424"/>
      <c r="P234" s="422"/>
    </row>
    <row r="235" spans="1:16" ht="16.5" customHeight="1">
      <c r="A235" s="427"/>
      <c r="B235" s="808" t="s">
        <v>325</v>
      </c>
      <c r="C235" s="808"/>
      <c r="D235" s="808"/>
      <c r="E235" s="808"/>
      <c r="F235" s="808"/>
      <c r="G235" s="808"/>
      <c r="H235" s="808"/>
      <c r="I235" s="808"/>
      <c r="J235" s="808"/>
      <c r="K235" s="808"/>
      <c r="L235" s="808"/>
      <c r="M235" s="808"/>
      <c r="N235" s="808"/>
      <c r="O235" s="808"/>
      <c r="P235" s="808"/>
    </row>
    <row r="236" spans="1:16" ht="12.75" customHeight="1">
      <c r="A236" s="427"/>
      <c r="B236" s="428"/>
      <c r="C236" s="428"/>
      <c r="D236" s="428"/>
      <c r="E236" s="428"/>
      <c r="F236" s="428"/>
      <c r="G236" s="428"/>
      <c r="H236" s="428"/>
      <c r="I236" s="428"/>
      <c r="J236" s="428"/>
      <c r="K236" s="428"/>
      <c r="L236" s="428"/>
      <c r="M236" s="428"/>
      <c r="N236" s="428"/>
      <c r="O236" s="428"/>
      <c r="P236" s="428"/>
    </row>
    <row r="237" spans="1:16" ht="14.25" customHeight="1">
      <c r="A237" s="429"/>
      <c r="B237" s="809" t="s">
        <v>40</v>
      </c>
      <c r="C237" s="809"/>
      <c r="D237" s="809"/>
      <c r="E237" s="809"/>
      <c r="F237" s="809"/>
      <c r="G237" s="809"/>
      <c r="H237" s="809"/>
      <c r="I237" s="809"/>
      <c r="J237" s="809"/>
      <c r="K237" s="809"/>
      <c r="L237" s="809"/>
      <c r="M237" s="809"/>
      <c r="N237" s="809"/>
      <c r="O237" s="809"/>
      <c r="P237" s="809"/>
    </row>
    <row r="238" spans="1:16" ht="14.25" customHeight="1" thickBot="1">
      <c r="A238" s="429"/>
      <c r="B238" s="429"/>
      <c r="C238" s="429"/>
      <c r="D238" s="429"/>
      <c r="E238" s="429"/>
      <c r="F238" s="429"/>
      <c r="G238" s="430"/>
      <c r="H238" s="429"/>
      <c r="I238" s="429"/>
      <c r="J238" s="431"/>
      <c r="K238" s="429"/>
      <c r="L238" s="432"/>
      <c r="M238" s="429"/>
      <c r="N238" s="433"/>
      <c r="O238" s="431"/>
      <c r="P238" s="434"/>
    </row>
    <row r="239" spans="1:16" ht="21" customHeight="1" thickBot="1">
      <c r="A239" s="806" t="s">
        <v>15</v>
      </c>
      <c r="B239" s="806" t="s">
        <v>24</v>
      </c>
      <c r="C239" s="810" t="s">
        <v>16</v>
      </c>
      <c r="D239" s="810"/>
      <c r="E239" s="810"/>
      <c r="F239" s="810"/>
      <c r="G239" s="806" t="s">
        <v>23</v>
      </c>
      <c r="H239" s="806" t="s">
        <v>17</v>
      </c>
      <c r="I239" s="806" t="s">
        <v>21</v>
      </c>
      <c r="J239" s="806" t="s">
        <v>0</v>
      </c>
      <c r="K239" s="806" t="s">
        <v>5</v>
      </c>
      <c r="L239" s="806" t="s">
        <v>20</v>
      </c>
      <c r="M239" s="806" t="s">
        <v>19</v>
      </c>
      <c r="N239" s="806" t="s">
        <v>2</v>
      </c>
      <c r="O239" s="806" t="s">
        <v>18</v>
      </c>
      <c r="P239" s="806" t="s">
        <v>1</v>
      </c>
    </row>
    <row r="240" spans="1:16" ht="40.5" customHeight="1" thickBot="1">
      <c r="A240" s="806"/>
      <c r="B240" s="806"/>
      <c r="C240" s="435" t="s">
        <v>30</v>
      </c>
      <c r="D240" s="435" t="s">
        <v>31</v>
      </c>
      <c r="E240" s="435" t="s">
        <v>32</v>
      </c>
      <c r="F240" s="435" t="s">
        <v>33</v>
      </c>
      <c r="G240" s="806"/>
      <c r="H240" s="806"/>
      <c r="I240" s="806"/>
      <c r="J240" s="806"/>
      <c r="K240" s="806"/>
      <c r="L240" s="806"/>
      <c r="M240" s="806"/>
      <c r="N240" s="806"/>
      <c r="O240" s="806"/>
      <c r="P240" s="806"/>
    </row>
    <row r="241" spans="1:16" s="437" customFormat="1" ht="42" customHeight="1">
      <c r="A241" s="441" t="s">
        <v>327</v>
      </c>
      <c r="B241" s="442" t="s">
        <v>328</v>
      </c>
      <c r="C241" s="443" t="s">
        <v>25</v>
      </c>
      <c r="D241" s="444"/>
      <c r="E241" s="444"/>
      <c r="F241" s="443"/>
      <c r="G241" s="445" t="s">
        <v>329</v>
      </c>
      <c r="H241" s="443">
        <v>17</v>
      </c>
      <c r="I241" s="443">
        <v>17</v>
      </c>
      <c r="J241" s="446">
        <v>395398.45</v>
      </c>
      <c r="K241" s="447">
        <v>43152</v>
      </c>
      <c r="L241" s="447" t="s">
        <v>330</v>
      </c>
      <c r="M241" s="447">
        <v>44417</v>
      </c>
      <c r="N241" s="448">
        <v>1</v>
      </c>
      <c r="O241" s="446">
        <v>0</v>
      </c>
      <c r="P241" s="443"/>
    </row>
    <row r="242" spans="1:16" s="437" customFormat="1" ht="29.25" customHeight="1">
      <c r="A242" s="803" t="s">
        <v>331</v>
      </c>
      <c r="B242" s="449" t="s">
        <v>332</v>
      </c>
      <c r="C242" s="451"/>
      <c r="D242" s="451"/>
      <c r="E242" s="451" t="s">
        <v>25</v>
      </c>
      <c r="F242" s="451"/>
      <c r="G242" s="783" t="s">
        <v>333</v>
      </c>
      <c r="H242" s="781">
        <v>20</v>
      </c>
      <c r="I242" s="781">
        <v>11</v>
      </c>
      <c r="J242" s="452">
        <v>152107.9</v>
      </c>
      <c r="K242" s="785">
        <v>43798</v>
      </c>
      <c r="L242" s="785">
        <v>43971</v>
      </c>
      <c r="M242" s="785">
        <v>44459</v>
      </c>
      <c r="N242" s="453">
        <v>1</v>
      </c>
      <c r="O242" s="362">
        <v>73366.22</v>
      </c>
      <c r="P242" s="800">
        <v>6</v>
      </c>
    </row>
    <row r="243" spans="1:16" s="437" customFormat="1" ht="20.25" customHeight="1">
      <c r="A243" s="803"/>
      <c r="B243" s="455" t="s">
        <v>334</v>
      </c>
      <c r="C243" s="456"/>
      <c r="D243" s="456"/>
      <c r="E243" s="456"/>
      <c r="F243" s="456"/>
      <c r="G243" s="784"/>
      <c r="H243" s="782"/>
      <c r="I243" s="782"/>
      <c r="J243" s="457">
        <v>38159.78</v>
      </c>
      <c r="K243" s="786"/>
      <c r="L243" s="786"/>
      <c r="M243" s="786"/>
      <c r="N243" s="458">
        <v>0.8</v>
      </c>
      <c r="O243" s="363"/>
      <c r="P243" s="801"/>
    </row>
    <row r="244" spans="1:16" s="437" customFormat="1" ht="26.25" customHeight="1">
      <c r="A244" s="793" t="s">
        <v>335</v>
      </c>
      <c r="B244" s="449" t="s">
        <v>336</v>
      </c>
      <c r="C244" s="252" t="s">
        <v>25</v>
      </c>
      <c r="D244" s="281"/>
      <c r="E244" s="252"/>
      <c r="F244" s="459"/>
      <c r="G244" s="783" t="s">
        <v>337</v>
      </c>
      <c r="H244" s="781">
        <v>19</v>
      </c>
      <c r="I244" s="781">
        <v>8</v>
      </c>
      <c r="J244" s="452">
        <v>301000</v>
      </c>
      <c r="K244" s="785">
        <v>43787</v>
      </c>
      <c r="L244" s="785">
        <v>43972</v>
      </c>
      <c r="M244" s="785">
        <v>44448</v>
      </c>
      <c r="N244" s="453">
        <v>1</v>
      </c>
      <c r="O244" s="362">
        <v>345799.31</v>
      </c>
      <c r="P244" s="800">
        <v>3</v>
      </c>
    </row>
    <row r="245" spans="1:16" s="437" customFormat="1" ht="25.5" customHeight="1">
      <c r="A245" s="794"/>
      <c r="B245" s="455" t="s">
        <v>334</v>
      </c>
      <c r="C245" s="253"/>
      <c r="D245" s="251"/>
      <c r="E245" s="253"/>
      <c r="F245" s="460"/>
      <c r="G245" s="784"/>
      <c r="H245" s="782"/>
      <c r="I245" s="782"/>
      <c r="J245" s="457">
        <v>142819.46</v>
      </c>
      <c r="K245" s="786"/>
      <c r="L245" s="786"/>
      <c r="M245" s="786"/>
      <c r="N245" s="458">
        <v>0.94</v>
      </c>
      <c r="O245" s="363"/>
      <c r="P245" s="801"/>
    </row>
    <row r="246" spans="1:16" s="437" customFormat="1" ht="28.5" customHeight="1">
      <c r="A246" s="803" t="s">
        <v>338</v>
      </c>
      <c r="B246" s="449" t="s">
        <v>339</v>
      </c>
      <c r="C246" s="804" t="s">
        <v>25</v>
      </c>
      <c r="D246" s="804"/>
      <c r="E246" s="804"/>
      <c r="F246" s="804"/>
      <c r="G246" s="805" t="s">
        <v>340</v>
      </c>
      <c r="H246" s="804">
        <v>19</v>
      </c>
      <c r="I246" s="804">
        <v>11</v>
      </c>
      <c r="J246" s="362">
        <v>293756</v>
      </c>
      <c r="K246" s="799">
        <v>43787</v>
      </c>
      <c r="L246" s="799">
        <v>43963</v>
      </c>
      <c r="M246" s="799">
        <v>44470</v>
      </c>
      <c r="N246" s="461">
        <v>1</v>
      </c>
      <c r="O246" s="802">
        <v>0</v>
      </c>
      <c r="P246" s="800">
        <v>6</v>
      </c>
    </row>
    <row r="247" spans="1:16" s="437" customFormat="1" ht="19.5" customHeight="1">
      <c r="A247" s="803"/>
      <c r="B247" s="462" t="s">
        <v>326</v>
      </c>
      <c r="C247" s="804"/>
      <c r="D247" s="804"/>
      <c r="E247" s="804"/>
      <c r="F247" s="804"/>
      <c r="G247" s="805"/>
      <c r="H247" s="804"/>
      <c r="I247" s="804"/>
      <c r="J247" s="363">
        <v>124902.73</v>
      </c>
      <c r="K247" s="799"/>
      <c r="L247" s="799"/>
      <c r="M247" s="799"/>
      <c r="N247" s="463">
        <v>0.8</v>
      </c>
      <c r="O247" s="802"/>
      <c r="P247" s="801"/>
    </row>
    <row r="248" spans="1:16" s="437" customFormat="1" ht="34.5" customHeight="1">
      <c r="A248" s="803" t="s">
        <v>341</v>
      </c>
      <c r="B248" s="449" t="s">
        <v>342</v>
      </c>
      <c r="C248" s="804" t="s">
        <v>25</v>
      </c>
      <c r="D248" s="804"/>
      <c r="E248" s="804"/>
      <c r="F248" s="804"/>
      <c r="G248" s="805" t="s">
        <v>343</v>
      </c>
      <c r="H248" s="804">
        <v>19</v>
      </c>
      <c r="I248" s="804">
        <v>12</v>
      </c>
      <c r="J248" s="362">
        <v>331987</v>
      </c>
      <c r="K248" s="799">
        <v>43787</v>
      </c>
      <c r="L248" s="799">
        <v>43963</v>
      </c>
      <c r="M248" s="799">
        <v>44262</v>
      </c>
      <c r="N248" s="461">
        <v>0.99</v>
      </c>
      <c r="O248" s="802">
        <v>0</v>
      </c>
      <c r="P248" s="800" t="s">
        <v>182</v>
      </c>
    </row>
    <row r="249" spans="1:16" s="437" customFormat="1" ht="0.75" customHeight="1">
      <c r="A249" s="803"/>
      <c r="B249" s="462"/>
      <c r="C249" s="804"/>
      <c r="D249" s="804"/>
      <c r="E249" s="804"/>
      <c r="F249" s="804"/>
      <c r="G249" s="805"/>
      <c r="H249" s="804"/>
      <c r="I249" s="804"/>
      <c r="J249" s="363"/>
      <c r="K249" s="799"/>
      <c r="L249" s="799"/>
      <c r="M249" s="799"/>
      <c r="N249" s="463"/>
      <c r="O249" s="802"/>
      <c r="P249" s="801"/>
    </row>
    <row r="250" spans="1:16" s="437" customFormat="1" ht="42" customHeight="1">
      <c r="A250" s="450">
        <v>7776394356</v>
      </c>
      <c r="B250" s="442" t="s">
        <v>344</v>
      </c>
      <c r="C250" s="441" t="s">
        <v>25</v>
      </c>
      <c r="D250" s="464"/>
      <c r="E250" s="441"/>
      <c r="F250" s="464"/>
      <c r="G250" s="445" t="s">
        <v>345</v>
      </c>
      <c r="H250" s="441">
        <v>19</v>
      </c>
      <c r="I250" s="441">
        <v>2</v>
      </c>
      <c r="J250" s="446">
        <v>49000</v>
      </c>
      <c r="K250" s="447">
        <v>43787</v>
      </c>
      <c r="L250" s="447">
        <v>43962</v>
      </c>
      <c r="M250" s="447">
        <v>44338</v>
      </c>
      <c r="N250" s="448">
        <v>0.65</v>
      </c>
      <c r="O250" s="446">
        <v>28359.2</v>
      </c>
      <c r="P250" s="465">
        <v>3</v>
      </c>
    </row>
    <row r="251" spans="1:16" s="437" customFormat="1" ht="29.25" customHeight="1">
      <c r="A251" s="793">
        <v>7776360746</v>
      </c>
      <c r="B251" s="466" t="s">
        <v>346</v>
      </c>
      <c r="C251" s="280" t="s">
        <v>25</v>
      </c>
      <c r="D251" s="281"/>
      <c r="E251" s="252"/>
      <c r="F251" s="281"/>
      <c r="G251" s="783" t="s">
        <v>347</v>
      </c>
      <c r="H251" s="781">
        <v>19</v>
      </c>
      <c r="I251" s="781">
        <v>19</v>
      </c>
      <c r="J251" s="362">
        <v>287508.8</v>
      </c>
      <c r="K251" s="785">
        <v>43787</v>
      </c>
      <c r="L251" s="785">
        <v>43994</v>
      </c>
      <c r="M251" s="799">
        <v>44454</v>
      </c>
      <c r="N251" s="461">
        <v>1</v>
      </c>
      <c r="O251" s="362">
        <v>288064.42</v>
      </c>
      <c r="P251" s="800"/>
    </row>
    <row r="252" spans="1:16" s="437" customFormat="1" ht="21" customHeight="1">
      <c r="A252" s="794"/>
      <c r="B252" s="467" t="s">
        <v>502</v>
      </c>
      <c r="C252" s="456"/>
      <c r="D252" s="251"/>
      <c r="E252" s="253"/>
      <c r="F252" s="456" t="s">
        <v>25</v>
      </c>
      <c r="G252" s="784"/>
      <c r="H252" s="782"/>
      <c r="I252" s="782"/>
      <c r="J252" s="363">
        <v>93442.62</v>
      </c>
      <c r="K252" s="786"/>
      <c r="L252" s="786"/>
      <c r="M252" s="799"/>
      <c r="N252" s="468">
        <v>0.99</v>
      </c>
      <c r="O252" s="363"/>
      <c r="P252" s="801"/>
    </row>
    <row r="253" spans="1:16" s="437" customFormat="1" ht="26.25" customHeight="1">
      <c r="A253" s="797" t="s">
        <v>348</v>
      </c>
      <c r="B253" s="466" t="s">
        <v>349</v>
      </c>
      <c r="C253" s="280" t="s">
        <v>25</v>
      </c>
      <c r="D253" s="252"/>
      <c r="E253" s="252"/>
      <c r="F253" s="252"/>
      <c r="G253" s="783" t="s">
        <v>350</v>
      </c>
      <c r="H253" s="781">
        <v>19</v>
      </c>
      <c r="I253" s="781">
        <v>11</v>
      </c>
      <c r="J253" s="362">
        <v>262543</v>
      </c>
      <c r="K253" s="785">
        <v>43787</v>
      </c>
      <c r="L253" s="785">
        <v>44032</v>
      </c>
      <c r="M253" s="652">
        <v>44464</v>
      </c>
      <c r="N253" s="453">
        <v>0.54</v>
      </c>
      <c r="O253" s="362">
        <v>126744.54</v>
      </c>
      <c r="P253" s="795" t="s">
        <v>499</v>
      </c>
    </row>
    <row r="254" spans="1:16" s="437" customFormat="1" ht="26.25" customHeight="1">
      <c r="A254" s="798"/>
      <c r="B254" s="469" t="s">
        <v>351</v>
      </c>
      <c r="C254" s="470"/>
      <c r="D254" s="471"/>
      <c r="E254" s="471"/>
      <c r="F254" s="253" t="s">
        <v>25</v>
      </c>
      <c r="G254" s="784"/>
      <c r="H254" s="782"/>
      <c r="I254" s="782"/>
      <c r="J254" s="472">
        <v>44457</v>
      </c>
      <c r="K254" s="786"/>
      <c r="L254" s="786"/>
      <c r="M254" s="653"/>
      <c r="N254" s="473">
        <v>0</v>
      </c>
      <c r="O254" s="474"/>
      <c r="P254" s="796"/>
    </row>
    <row r="255" spans="1:16" s="437" customFormat="1" ht="26.25" customHeight="1">
      <c r="A255" s="793" t="s">
        <v>352</v>
      </c>
      <c r="B255" s="449" t="s">
        <v>353</v>
      </c>
      <c r="C255" s="475" t="s">
        <v>25</v>
      </c>
      <c r="D255" s="252"/>
      <c r="E255" s="252"/>
      <c r="F255" s="252"/>
      <c r="G255" s="783" t="s">
        <v>354</v>
      </c>
      <c r="H255" s="781">
        <v>19</v>
      </c>
      <c r="I255" s="781">
        <v>13</v>
      </c>
      <c r="J255" s="362">
        <v>258174</v>
      </c>
      <c r="K255" s="785">
        <v>43787</v>
      </c>
      <c r="L255" s="785">
        <v>44026</v>
      </c>
      <c r="M255" s="652">
        <v>44447</v>
      </c>
      <c r="N255" s="453">
        <v>0.92</v>
      </c>
      <c r="O255" s="362">
        <v>236397.67</v>
      </c>
      <c r="P255" s="795" t="s">
        <v>499</v>
      </c>
    </row>
    <row r="256" spans="1:16" s="437" customFormat="1" ht="26.25" customHeight="1">
      <c r="A256" s="794"/>
      <c r="B256" s="455" t="s">
        <v>351</v>
      </c>
      <c r="C256" s="439"/>
      <c r="D256" s="253"/>
      <c r="E256" s="253"/>
      <c r="F256" s="253" t="s">
        <v>25</v>
      </c>
      <c r="G256" s="784"/>
      <c r="H256" s="782"/>
      <c r="I256" s="782"/>
      <c r="J256" s="476">
        <v>58825.6</v>
      </c>
      <c r="K256" s="786"/>
      <c r="L256" s="786"/>
      <c r="M256" s="653"/>
      <c r="N256" s="463">
        <v>0</v>
      </c>
      <c r="O256" s="363"/>
      <c r="P256" s="796"/>
    </row>
    <row r="257" spans="1:16" s="437" customFormat="1" ht="26.25" customHeight="1">
      <c r="A257" s="793">
        <v>777633202</v>
      </c>
      <c r="B257" s="477" t="s">
        <v>355</v>
      </c>
      <c r="C257" s="475" t="s">
        <v>25</v>
      </c>
      <c r="D257" s="252"/>
      <c r="E257" s="252"/>
      <c r="F257" s="252"/>
      <c r="G257" s="783" t="s">
        <v>356</v>
      </c>
      <c r="H257" s="781">
        <v>19</v>
      </c>
      <c r="I257" s="781">
        <v>10</v>
      </c>
      <c r="J257" s="362">
        <v>267934.4</v>
      </c>
      <c r="K257" s="785">
        <v>43787</v>
      </c>
      <c r="L257" s="785">
        <v>44033</v>
      </c>
      <c r="M257" s="789">
        <v>44551</v>
      </c>
      <c r="N257" s="453">
        <v>1</v>
      </c>
      <c r="O257" s="478">
        <v>128293.07</v>
      </c>
      <c r="P257" s="791" t="s">
        <v>357</v>
      </c>
    </row>
    <row r="258" spans="1:16" s="437" customFormat="1" ht="26.25" customHeight="1">
      <c r="A258" s="794"/>
      <c r="B258" s="438" t="s">
        <v>351</v>
      </c>
      <c r="C258" s="439"/>
      <c r="D258" s="253"/>
      <c r="E258" s="253"/>
      <c r="F258" s="253" t="s">
        <v>25</v>
      </c>
      <c r="G258" s="784"/>
      <c r="H258" s="782"/>
      <c r="I258" s="782"/>
      <c r="J258" s="476">
        <v>34655.55</v>
      </c>
      <c r="K258" s="786"/>
      <c r="L258" s="786"/>
      <c r="M258" s="790"/>
      <c r="N258" s="463">
        <v>0.6</v>
      </c>
      <c r="O258" s="440"/>
      <c r="P258" s="792"/>
    </row>
    <row r="259" spans="1:16" s="437" customFormat="1" ht="42" customHeight="1">
      <c r="A259" s="133">
        <v>7776373202</v>
      </c>
      <c r="B259" s="479" t="s">
        <v>358</v>
      </c>
      <c r="C259" s="480" t="s">
        <v>25</v>
      </c>
      <c r="D259" s="481"/>
      <c r="E259" s="480"/>
      <c r="F259" s="481"/>
      <c r="G259" s="482" t="s">
        <v>359</v>
      </c>
      <c r="H259" s="480">
        <v>19</v>
      </c>
      <c r="I259" s="480">
        <v>10</v>
      </c>
      <c r="J259" s="483">
        <v>267715</v>
      </c>
      <c r="K259" s="361">
        <v>43787</v>
      </c>
      <c r="L259" s="361">
        <v>44084</v>
      </c>
      <c r="M259" s="361">
        <v>44571</v>
      </c>
      <c r="N259" s="484">
        <v>0.91</v>
      </c>
      <c r="O259" s="485">
        <v>0</v>
      </c>
      <c r="P259" s="465"/>
    </row>
    <row r="260" spans="1:16" s="437" customFormat="1" ht="30" customHeight="1">
      <c r="A260" s="775" t="s">
        <v>360</v>
      </c>
      <c r="B260" s="449" t="s">
        <v>361</v>
      </c>
      <c r="C260" s="781" t="s">
        <v>25</v>
      </c>
      <c r="D260" s="779"/>
      <c r="E260" s="781"/>
      <c r="F260" s="779"/>
      <c r="G260" s="783" t="s">
        <v>362</v>
      </c>
      <c r="H260" s="781">
        <v>30</v>
      </c>
      <c r="I260" s="781">
        <v>3</v>
      </c>
      <c r="J260" s="362">
        <v>121029.8</v>
      </c>
      <c r="K260" s="785">
        <v>43760</v>
      </c>
      <c r="L260" s="785">
        <v>44056</v>
      </c>
      <c r="M260" s="785">
        <v>44413</v>
      </c>
      <c r="N260" s="461">
        <v>1</v>
      </c>
      <c r="O260" s="787">
        <v>133512.18</v>
      </c>
      <c r="P260" s="662"/>
    </row>
    <row r="261" spans="1:16" s="437" customFormat="1" ht="19.5" customHeight="1">
      <c r="A261" s="776"/>
      <c r="B261" s="438" t="s">
        <v>503</v>
      </c>
      <c r="C261" s="782"/>
      <c r="D261" s="780"/>
      <c r="E261" s="782"/>
      <c r="F261" s="780"/>
      <c r="G261" s="784"/>
      <c r="H261" s="782"/>
      <c r="I261" s="782"/>
      <c r="J261" s="363">
        <v>47549.62</v>
      </c>
      <c r="K261" s="786"/>
      <c r="L261" s="786"/>
      <c r="M261" s="786"/>
      <c r="N261" s="468">
        <v>1</v>
      </c>
      <c r="O261" s="788"/>
      <c r="P261" s="663"/>
    </row>
    <row r="262" spans="1:16" s="437" customFormat="1" ht="42" customHeight="1">
      <c r="A262" s="133">
        <v>8184664665</v>
      </c>
      <c r="B262" s="479" t="s">
        <v>363</v>
      </c>
      <c r="C262" s="480" t="s">
        <v>25</v>
      </c>
      <c r="D262" s="481"/>
      <c r="E262" s="480"/>
      <c r="F262" s="481"/>
      <c r="G262" s="482" t="s">
        <v>364</v>
      </c>
      <c r="H262" s="480">
        <v>94</v>
      </c>
      <c r="I262" s="480">
        <v>52</v>
      </c>
      <c r="J262" s="483">
        <v>241966.7</v>
      </c>
      <c r="K262" s="361">
        <v>44041</v>
      </c>
      <c r="L262" s="361">
        <v>44165</v>
      </c>
      <c r="M262" s="361">
        <v>44464</v>
      </c>
      <c r="N262" s="461">
        <v>0.98</v>
      </c>
      <c r="O262" s="362">
        <v>240265.5</v>
      </c>
      <c r="P262" s="465">
        <v>3</v>
      </c>
    </row>
    <row r="263" spans="1:16" s="437" customFormat="1" ht="42" customHeight="1">
      <c r="A263" s="133" t="s">
        <v>365</v>
      </c>
      <c r="B263" s="479" t="s">
        <v>366</v>
      </c>
      <c r="C263" s="480" t="s">
        <v>25</v>
      </c>
      <c r="D263" s="481"/>
      <c r="E263" s="480"/>
      <c r="F263" s="481"/>
      <c r="G263" s="482" t="s">
        <v>367</v>
      </c>
      <c r="H263" s="480">
        <v>95</v>
      </c>
      <c r="I263" s="480">
        <v>66</v>
      </c>
      <c r="J263" s="483">
        <v>165740</v>
      </c>
      <c r="K263" s="361">
        <v>44041</v>
      </c>
      <c r="L263" s="361">
        <v>44180</v>
      </c>
      <c r="M263" s="361">
        <v>44479</v>
      </c>
      <c r="N263" s="461">
        <v>0.4</v>
      </c>
      <c r="O263" s="362">
        <v>23176.75</v>
      </c>
      <c r="P263" s="465"/>
    </row>
    <row r="264" spans="1:16" s="437" customFormat="1" ht="42" customHeight="1">
      <c r="A264" s="133" t="s">
        <v>368</v>
      </c>
      <c r="B264" s="479" t="s">
        <v>369</v>
      </c>
      <c r="C264" s="480" t="s">
        <v>25</v>
      </c>
      <c r="D264" s="481"/>
      <c r="E264" s="480"/>
      <c r="F264" s="481"/>
      <c r="G264" s="482" t="s">
        <v>370</v>
      </c>
      <c r="H264" s="480">
        <v>94</v>
      </c>
      <c r="I264" s="480">
        <v>50</v>
      </c>
      <c r="J264" s="483">
        <v>216242.8</v>
      </c>
      <c r="K264" s="361">
        <v>44041</v>
      </c>
      <c r="L264" s="361">
        <v>44188</v>
      </c>
      <c r="M264" s="361">
        <v>44487</v>
      </c>
      <c r="N264" s="461">
        <v>0.91</v>
      </c>
      <c r="O264" s="362">
        <v>179139.82</v>
      </c>
      <c r="P264" s="465"/>
    </row>
    <row r="265" spans="1:16" s="437" customFormat="1" ht="42" customHeight="1">
      <c r="A265" s="133" t="s">
        <v>371</v>
      </c>
      <c r="B265" s="442" t="s">
        <v>372</v>
      </c>
      <c r="C265" s="253" t="s">
        <v>25</v>
      </c>
      <c r="D265" s="251"/>
      <c r="E265" s="253"/>
      <c r="F265" s="251"/>
      <c r="G265" s="445" t="s">
        <v>373</v>
      </c>
      <c r="H265" s="253">
        <v>94</v>
      </c>
      <c r="I265" s="253">
        <v>57</v>
      </c>
      <c r="J265" s="446">
        <v>218994.7</v>
      </c>
      <c r="K265" s="447">
        <v>44041</v>
      </c>
      <c r="L265" s="447">
        <v>44214</v>
      </c>
      <c r="M265" s="447">
        <v>44513</v>
      </c>
      <c r="N265" s="448">
        <v>0.87</v>
      </c>
      <c r="O265" s="446">
        <v>151857.57</v>
      </c>
      <c r="P265" s="465">
        <v>3</v>
      </c>
    </row>
    <row r="266" spans="1:16" s="437" customFormat="1" ht="29.25" customHeight="1">
      <c r="A266" s="775" t="s">
        <v>374</v>
      </c>
      <c r="B266" s="449" t="s">
        <v>375</v>
      </c>
      <c r="C266" s="777" t="s">
        <v>25</v>
      </c>
      <c r="D266" s="779"/>
      <c r="E266" s="781"/>
      <c r="F266" s="779"/>
      <c r="G266" s="783" t="s">
        <v>376</v>
      </c>
      <c r="H266" s="781">
        <v>95</v>
      </c>
      <c r="I266" s="781">
        <v>77</v>
      </c>
      <c r="J266" s="362">
        <v>215851.8</v>
      </c>
      <c r="K266" s="785">
        <v>44041</v>
      </c>
      <c r="L266" s="785">
        <v>44159</v>
      </c>
      <c r="M266" s="785">
        <v>44460</v>
      </c>
      <c r="N266" s="461">
        <v>0.97</v>
      </c>
      <c r="O266" s="787">
        <v>0</v>
      </c>
      <c r="P266" s="662" t="s">
        <v>182</v>
      </c>
    </row>
    <row r="267" spans="1:16" s="437" customFormat="1" ht="21" customHeight="1">
      <c r="A267" s="776"/>
      <c r="B267" s="438" t="s">
        <v>503</v>
      </c>
      <c r="C267" s="778"/>
      <c r="D267" s="780"/>
      <c r="E267" s="782"/>
      <c r="F267" s="780"/>
      <c r="G267" s="784"/>
      <c r="H267" s="782"/>
      <c r="I267" s="782"/>
      <c r="J267" s="363"/>
      <c r="K267" s="786"/>
      <c r="L267" s="786"/>
      <c r="M267" s="786"/>
      <c r="N267" s="468">
        <v>0</v>
      </c>
      <c r="O267" s="788"/>
      <c r="P267" s="663"/>
    </row>
    <row r="268" spans="1:16" s="437" customFormat="1" ht="26.25" customHeight="1">
      <c r="A268" s="775">
        <v>8184815302</v>
      </c>
      <c r="B268" s="449" t="s">
        <v>377</v>
      </c>
      <c r="C268" s="777" t="s">
        <v>25</v>
      </c>
      <c r="D268" s="779"/>
      <c r="E268" s="781"/>
      <c r="F268" s="779"/>
      <c r="G268" s="783" t="s">
        <v>378</v>
      </c>
      <c r="H268" s="781">
        <v>95</v>
      </c>
      <c r="I268" s="781">
        <v>81</v>
      </c>
      <c r="J268" s="362">
        <v>259096</v>
      </c>
      <c r="K268" s="785">
        <v>44041</v>
      </c>
      <c r="L268" s="785">
        <v>44159</v>
      </c>
      <c r="M268" s="785">
        <v>44460</v>
      </c>
      <c r="N268" s="461">
        <v>1</v>
      </c>
      <c r="O268" s="787">
        <v>0</v>
      </c>
      <c r="P268" s="662"/>
    </row>
    <row r="269" spans="1:16" s="437" customFormat="1" ht="20.25" customHeight="1">
      <c r="A269" s="776"/>
      <c r="B269" s="438" t="s">
        <v>503</v>
      </c>
      <c r="C269" s="778"/>
      <c r="D269" s="780"/>
      <c r="E269" s="782"/>
      <c r="F269" s="780"/>
      <c r="G269" s="784"/>
      <c r="H269" s="782"/>
      <c r="I269" s="782"/>
      <c r="J269" s="363">
        <v>127049.18</v>
      </c>
      <c r="K269" s="786"/>
      <c r="L269" s="786"/>
      <c r="M269" s="786"/>
      <c r="N269" s="468">
        <v>0.96</v>
      </c>
      <c r="O269" s="788"/>
      <c r="P269" s="663"/>
    </row>
    <row r="270" spans="1:16" s="437" customFormat="1" ht="42" customHeight="1">
      <c r="A270" s="441" t="s">
        <v>379</v>
      </c>
      <c r="B270" s="442" t="s">
        <v>380</v>
      </c>
      <c r="C270" s="253" t="s">
        <v>25</v>
      </c>
      <c r="D270" s="251"/>
      <c r="E270" s="253"/>
      <c r="F270" s="251"/>
      <c r="G270" s="196" t="s">
        <v>381</v>
      </c>
      <c r="H270" s="253">
        <v>94</v>
      </c>
      <c r="I270" s="253">
        <v>66</v>
      </c>
      <c r="J270" s="446">
        <v>231450.8</v>
      </c>
      <c r="K270" s="447">
        <v>44041</v>
      </c>
      <c r="L270" s="361">
        <v>44168</v>
      </c>
      <c r="M270" s="361">
        <v>44467</v>
      </c>
      <c r="N270" s="461">
        <v>0.99</v>
      </c>
      <c r="O270" s="446">
        <v>224987.5</v>
      </c>
      <c r="P270" s="465">
        <v>3</v>
      </c>
    </row>
    <row r="271" spans="1:16" s="437" customFormat="1" ht="42" customHeight="1">
      <c r="A271" s="441" t="s">
        <v>382</v>
      </c>
      <c r="B271" s="442" t="s">
        <v>383</v>
      </c>
      <c r="C271" s="443" t="s">
        <v>25</v>
      </c>
      <c r="D271" s="444"/>
      <c r="E271" s="444"/>
      <c r="F271" s="443"/>
      <c r="G271" s="196" t="s">
        <v>384</v>
      </c>
      <c r="H271" s="443">
        <v>94</v>
      </c>
      <c r="I271" s="443">
        <v>63</v>
      </c>
      <c r="J271" s="446">
        <v>201738.25</v>
      </c>
      <c r="K271" s="447">
        <v>44041</v>
      </c>
      <c r="L271" s="361">
        <v>44168</v>
      </c>
      <c r="M271" s="361">
        <v>44467</v>
      </c>
      <c r="N271" s="461">
        <v>0.98</v>
      </c>
      <c r="O271" s="446">
        <v>146306.63</v>
      </c>
      <c r="P271" s="465">
        <v>3</v>
      </c>
    </row>
    <row r="272" spans="1:16" s="437" customFormat="1" ht="42" customHeight="1">
      <c r="A272" s="441" t="s">
        <v>385</v>
      </c>
      <c r="B272" s="442" t="s">
        <v>386</v>
      </c>
      <c r="C272" s="443" t="s">
        <v>25</v>
      </c>
      <c r="D272" s="444"/>
      <c r="E272" s="444"/>
      <c r="F272" s="443"/>
      <c r="G272" s="196" t="s">
        <v>333</v>
      </c>
      <c r="H272" s="443">
        <v>95</v>
      </c>
      <c r="I272" s="443">
        <v>66</v>
      </c>
      <c r="J272" s="446">
        <v>125405</v>
      </c>
      <c r="K272" s="447">
        <v>44041</v>
      </c>
      <c r="L272" s="361">
        <v>44235</v>
      </c>
      <c r="M272" s="361">
        <v>44534</v>
      </c>
      <c r="N272" s="461">
        <v>0.97</v>
      </c>
      <c r="O272" s="446">
        <v>123619.04</v>
      </c>
      <c r="P272" s="465">
        <v>3</v>
      </c>
    </row>
    <row r="273" spans="1:16" s="437" customFormat="1" ht="42" customHeight="1">
      <c r="A273" s="441" t="s">
        <v>387</v>
      </c>
      <c r="B273" s="442" t="s">
        <v>388</v>
      </c>
      <c r="C273" s="443" t="s">
        <v>25</v>
      </c>
      <c r="D273" s="444"/>
      <c r="E273" s="444"/>
      <c r="F273" s="443"/>
      <c r="G273" s="196" t="s">
        <v>389</v>
      </c>
      <c r="H273" s="443">
        <v>94</v>
      </c>
      <c r="I273" s="443">
        <v>66</v>
      </c>
      <c r="J273" s="446">
        <v>189085.75</v>
      </c>
      <c r="K273" s="447">
        <v>44041</v>
      </c>
      <c r="L273" s="361">
        <v>44242</v>
      </c>
      <c r="M273" s="361">
        <v>44541</v>
      </c>
      <c r="N273" s="453">
        <v>0.8</v>
      </c>
      <c r="O273" s="446">
        <v>168482.67</v>
      </c>
      <c r="P273" s="465"/>
    </row>
    <row r="274" spans="1:16" s="437" customFormat="1" ht="42" customHeight="1">
      <c r="A274" s="441" t="s">
        <v>390</v>
      </c>
      <c r="B274" s="442" t="s">
        <v>391</v>
      </c>
      <c r="C274" s="443" t="s">
        <v>25</v>
      </c>
      <c r="D274" s="444"/>
      <c r="E274" s="444"/>
      <c r="F274" s="443"/>
      <c r="G274" s="445" t="s">
        <v>392</v>
      </c>
      <c r="H274" s="443">
        <v>94</v>
      </c>
      <c r="I274" s="443">
        <v>66</v>
      </c>
      <c r="J274" s="446">
        <v>194304.4</v>
      </c>
      <c r="K274" s="447">
        <v>44041</v>
      </c>
      <c r="L274" s="447">
        <v>44242</v>
      </c>
      <c r="M274" s="447">
        <v>44541</v>
      </c>
      <c r="N274" s="486">
        <v>0.52</v>
      </c>
      <c r="O274" s="446">
        <v>0</v>
      </c>
      <c r="P274" s="465"/>
    </row>
    <row r="275" spans="1:16" s="437" customFormat="1" ht="42" customHeight="1">
      <c r="A275" s="171" t="s">
        <v>393</v>
      </c>
      <c r="B275" s="442" t="s">
        <v>394</v>
      </c>
      <c r="C275" s="443" t="s">
        <v>25</v>
      </c>
      <c r="D275" s="444"/>
      <c r="E275" s="444"/>
      <c r="F275" s="443"/>
      <c r="G275" s="196" t="s">
        <v>395</v>
      </c>
      <c r="H275" s="443">
        <v>94</v>
      </c>
      <c r="I275" s="443">
        <v>66</v>
      </c>
      <c r="J275" s="446">
        <v>207490</v>
      </c>
      <c r="K275" s="447">
        <v>44041</v>
      </c>
      <c r="L275" s="447">
        <v>44245</v>
      </c>
      <c r="M275" s="447">
        <v>44544</v>
      </c>
      <c r="N275" s="486">
        <v>0.4</v>
      </c>
      <c r="O275" s="446">
        <v>0</v>
      </c>
      <c r="P275" s="454"/>
    </row>
    <row r="276" spans="1:16" s="437" customFormat="1" ht="42" customHeight="1">
      <c r="A276" s="441" t="s">
        <v>396</v>
      </c>
      <c r="B276" s="442" t="s">
        <v>397</v>
      </c>
      <c r="C276" s="443" t="s">
        <v>25</v>
      </c>
      <c r="D276" s="444"/>
      <c r="E276" s="444"/>
      <c r="F276" s="443"/>
      <c r="G276" s="196" t="s">
        <v>398</v>
      </c>
      <c r="H276" s="443">
        <v>75</v>
      </c>
      <c r="I276" s="443">
        <v>5</v>
      </c>
      <c r="J276" s="446">
        <v>118874.23</v>
      </c>
      <c r="K276" s="447">
        <v>44235</v>
      </c>
      <c r="L276" s="447">
        <v>44306</v>
      </c>
      <c r="M276" s="447">
        <v>44613</v>
      </c>
      <c r="N276" s="448">
        <v>0.81</v>
      </c>
      <c r="O276" s="446">
        <v>0</v>
      </c>
      <c r="P276" s="443"/>
    </row>
    <row r="277" spans="1:16" s="437" customFormat="1" ht="42" customHeight="1">
      <c r="A277" s="171" t="s">
        <v>399</v>
      </c>
      <c r="B277" s="442" t="s">
        <v>400</v>
      </c>
      <c r="C277" s="443"/>
      <c r="D277" s="169" t="s">
        <v>25</v>
      </c>
      <c r="E277" s="169"/>
      <c r="F277" s="443"/>
      <c r="G277" s="445" t="s">
        <v>401</v>
      </c>
      <c r="H277" s="443">
        <v>70</v>
      </c>
      <c r="I277" s="443">
        <v>5</v>
      </c>
      <c r="J277" s="446">
        <v>115182.84</v>
      </c>
      <c r="K277" s="487">
        <v>44244</v>
      </c>
      <c r="L277" s="488">
        <v>44370</v>
      </c>
      <c r="M277" s="488">
        <v>44561</v>
      </c>
      <c r="N277" s="489">
        <v>0.15</v>
      </c>
      <c r="O277" s="446">
        <v>0</v>
      </c>
      <c r="P277" s="490"/>
    </row>
    <row r="278" spans="1:16" s="437" customFormat="1" ht="42" customHeight="1">
      <c r="A278" s="171" t="s">
        <v>402</v>
      </c>
      <c r="B278" s="491" t="s">
        <v>403</v>
      </c>
      <c r="C278" s="492"/>
      <c r="D278" s="493" t="s">
        <v>25</v>
      </c>
      <c r="E278" s="493"/>
      <c r="F278" s="492"/>
      <c r="G278" s="494" t="s">
        <v>404</v>
      </c>
      <c r="H278" s="492">
        <v>30</v>
      </c>
      <c r="I278" s="492">
        <v>10</v>
      </c>
      <c r="J278" s="446">
        <v>102451.36</v>
      </c>
      <c r="K278" s="495" t="s">
        <v>405</v>
      </c>
      <c r="L278" s="447">
        <v>44358</v>
      </c>
      <c r="M278" s="488">
        <v>44561</v>
      </c>
      <c r="N278" s="489">
        <v>0.25</v>
      </c>
      <c r="O278" s="446">
        <v>0</v>
      </c>
      <c r="P278" s="492"/>
    </row>
    <row r="279" spans="1:16" s="437" customFormat="1" ht="42" customHeight="1">
      <c r="A279" s="441" t="s">
        <v>406</v>
      </c>
      <c r="B279" s="442" t="s">
        <v>407</v>
      </c>
      <c r="C279" s="443" t="s">
        <v>25</v>
      </c>
      <c r="D279" s="169"/>
      <c r="E279" s="169"/>
      <c r="F279" s="443"/>
      <c r="G279" s="445" t="s">
        <v>408</v>
      </c>
      <c r="H279" s="443">
        <v>126</v>
      </c>
      <c r="I279" s="443">
        <v>113</v>
      </c>
      <c r="J279" s="446">
        <v>322492</v>
      </c>
      <c r="K279" s="447">
        <v>44175</v>
      </c>
      <c r="L279" s="447">
        <v>44315</v>
      </c>
      <c r="M279" s="447">
        <v>44614</v>
      </c>
      <c r="N279" s="448">
        <v>0.75</v>
      </c>
      <c r="O279" s="446">
        <v>126326.49</v>
      </c>
      <c r="P279" s="443"/>
    </row>
    <row r="280" spans="1:16" s="437" customFormat="1" ht="42" customHeight="1">
      <c r="A280" s="441" t="s">
        <v>409</v>
      </c>
      <c r="B280" s="442" t="s">
        <v>410</v>
      </c>
      <c r="C280" s="443" t="s">
        <v>25</v>
      </c>
      <c r="D280" s="169"/>
      <c r="E280" s="169"/>
      <c r="F280" s="443"/>
      <c r="G280" s="445" t="s">
        <v>411</v>
      </c>
      <c r="H280" s="443">
        <v>128</v>
      </c>
      <c r="I280" s="443">
        <v>113</v>
      </c>
      <c r="J280" s="446">
        <v>323060</v>
      </c>
      <c r="K280" s="447">
        <v>44175</v>
      </c>
      <c r="L280" s="447">
        <v>44350</v>
      </c>
      <c r="M280" s="447">
        <v>44649</v>
      </c>
      <c r="N280" s="448">
        <v>0.42</v>
      </c>
      <c r="O280" s="446">
        <v>0</v>
      </c>
      <c r="P280" s="443"/>
    </row>
    <row r="281" spans="1:16" s="437" customFormat="1" ht="42" customHeight="1">
      <c r="A281" s="441" t="s">
        <v>412</v>
      </c>
      <c r="B281" s="442" t="s">
        <v>413</v>
      </c>
      <c r="C281" s="443" t="s">
        <v>25</v>
      </c>
      <c r="D281" s="169"/>
      <c r="E281" s="169"/>
      <c r="F281" s="443"/>
      <c r="G281" s="445" t="s">
        <v>414</v>
      </c>
      <c r="H281" s="443">
        <v>127</v>
      </c>
      <c r="I281" s="443">
        <v>114</v>
      </c>
      <c r="J281" s="446">
        <v>387792.92</v>
      </c>
      <c r="K281" s="447">
        <v>44175</v>
      </c>
      <c r="L281" s="447">
        <v>44370</v>
      </c>
      <c r="M281" s="447">
        <v>44669</v>
      </c>
      <c r="N281" s="448">
        <v>0.28</v>
      </c>
      <c r="O281" s="446">
        <v>0</v>
      </c>
      <c r="P281" s="443"/>
    </row>
    <row r="282" spans="1:144" s="505" customFormat="1" ht="42" customHeight="1">
      <c r="A282" s="252" t="s">
        <v>415</v>
      </c>
      <c r="B282" s="442" t="s">
        <v>416</v>
      </c>
      <c r="C282" s="443"/>
      <c r="D282" s="169"/>
      <c r="E282" s="169" t="s">
        <v>25</v>
      </c>
      <c r="F282" s="443"/>
      <c r="G282" s="445" t="s">
        <v>417</v>
      </c>
      <c r="H282" s="443">
        <v>5</v>
      </c>
      <c r="I282" s="443">
        <v>2</v>
      </c>
      <c r="J282" s="446">
        <v>178441.23</v>
      </c>
      <c r="K282" s="447">
        <v>44351</v>
      </c>
      <c r="L282" s="447">
        <v>44375</v>
      </c>
      <c r="M282" s="447">
        <v>44674</v>
      </c>
      <c r="N282" s="448">
        <v>0.45</v>
      </c>
      <c r="O282" s="446">
        <v>0</v>
      </c>
      <c r="P282" s="443"/>
      <c r="Q282" s="502"/>
      <c r="R282" s="503"/>
      <c r="S282" s="503"/>
      <c r="T282" s="503"/>
      <c r="U282" s="504"/>
      <c r="V282" s="502"/>
      <c r="W282" s="500"/>
      <c r="X282" s="502"/>
      <c r="Y282" s="496"/>
      <c r="Z282" s="497"/>
      <c r="AA282" s="500"/>
      <c r="AB282" s="24"/>
      <c r="AC282" s="24"/>
      <c r="AD282" s="500"/>
      <c r="AE282" s="501"/>
      <c r="AF282" s="500"/>
      <c r="AG282" s="500"/>
      <c r="AH282" s="502"/>
      <c r="AI282" s="503"/>
      <c r="AJ282" s="503"/>
      <c r="AK282" s="503"/>
      <c r="AL282" s="504"/>
      <c r="AM282" s="502"/>
      <c r="AN282" s="500"/>
      <c r="AO282" s="502"/>
      <c r="AP282" s="496"/>
      <c r="AQ282" s="497"/>
      <c r="AR282" s="500"/>
      <c r="AS282" s="24"/>
      <c r="AT282" s="24"/>
      <c r="AU282" s="500"/>
      <c r="AV282" s="501"/>
      <c r="AW282" s="500"/>
      <c r="AX282" s="500"/>
      <c r="AY282" s="502"/>
      <c r="AZ282" s="503"/>
      <c r="BA282" s="503"/>
      <c r="BB282" s="503"/>
      <c r="BC282" s="504"/>
      <c r="BD282" s="502"/>
      <c r="BE282" s="500"/>
      <c r="BF282" s="502"/>
      <c r="BG282" s="496"/>
      <c r="BH282" s="497"/>
      <c r="BI282" s="500"/>
      <c r="BJ282" s="24"/>
      <c r="BK282" s="24"/>
      <c r="BL282" s="500"/>
      <c r="BM282" s="501"/>
      <c r="BN282" s="500"/>
      <c r="BO282" s="500"/>
      <c r="BP282" s="502"/>
      <c r="BQ282" s="503"/>
      <c r="BR282" s="503"/>
      <c r="BS282" s="503"/>
      <c r="BT282" s="504"/>
      <c r="BU282" s="502"/>
      <c r="BV282" s="500"/>
      <c r="BW282" s="502"/>
      <c r="BX282" s="496"/>
      <c r="BY282" s="497"/>
      <c r="BZ282" s="500"/>
      <c r="CA282" s="24"/>
      <c r="CB282" s="24"/>
      <c r="CC282" s="500"/>
      <c r="CD282" s="501"/>
      <c r="CE282" s="500"/>
      <c r="CF282" s="500"/>
      <c r="CG282" s="502"/>
      <c r="CH282" s="503"/>
      <c r="CI282" s="503"/>
      <c r="CJ282" s="503"/>
      <c r="CK282" s="504"/>
      <c r="CL282" s="502"/>
      <c r="CM282" s="500"/>
      <c r="CN282" s="502"/>
      <c r="CO282" s="496"/>
      <c r="CP282" s="497"/>
      <c r="CQ282" s="500"/>
      <c r="CR282" s="24"/>
      <c r="CS282" s="24"/>
      <c r="CT282" s="500"/>
      <c r="CU282" s="501"/>
      <c r="CV282" s="500"/>
      <c r="CW282" s="500"/>
      <c r="CX282" s="502"/>
      <c r="CY282" s="503"/>
      <c r="CZ282" s="503"/>
      <c r="DA282" s="503"/>
      <c r="DB282" s="504"/>
      <c r="DC282" s="502"/>
      <c r="DD282" s="500"/>
      <c r="DE282" s="502"/>
      <c r="DF282" s="496"/>
      <c r="DG282" s="497"/>
      <c r="DH282" s="500"/>
      <c r="DI282" s="24"/>
      <c r="DJ282" s="24"/>
      <c r="DK282" s="500"/>
      <c r="DL282" s="501"/>
      <c r="DM282" s="500"/>
      <c r="DN282" s="500"/>
      <c r="DO282" s="502"/>
      <c r="DP282" s="503"/>
      <c r="DQ282" s="503"/>
      <c r="DR282" s="503"/>
      <c r="DS282" s="504"/>
      <c r="DT282" s="502"/>
      <c r="DU282" s="500"/>
      <c r="DV282" s="502"/>
      <c r="DW282" s="496"/>
      <c r="DX282" s="497"/>
      <c r="DY282" s="500"/>
      <c r="DZ282" s="24"/>
      <c r="EA282" s="24"/>
      <c r="EB282" s="500"/>
      <c r="EC282" s="501"/>
      <c r="ED282" s="500"/>
      <c r="EE282" s="500"/>
      <c r="EF282" s="502"/>
      <c r="EG282" s="503"/>
      <c r="EH282" s="503"/>
      <c r="EI282" s="503"/>
      <c r="EJ282" s="504"/>
      <c r="EK282" s="502"/>
      <c r="EL282" s="500"/>
      <c r="EM282" s="502"/>
      <c r="EN282" s="496"/>
    </row>
    <row r="283" spans="1:144" s="505" customFormat="1" ht="42" customHeight="1">
      <c r="A283" s="441" t="s">
        <v>418</v>
      </c>
      <c r="B283" s="506" t="s">
        <v>419</v>
      </c>
      <c r="C283" s="443"/>
      <c r="D283" s="169" t="s">
        <v>25</v>
      </c>
      <c r="E283" s="169"/>
      <c r="F283" s="443"/>
      <c r="G283" s="445" t="s">
        <v>420</v>
      </c>
      <c r="H283" s="443">
        <v>30</v>
      </c>
      <c r="I283" s="443">
        <v>10</v>
      </c>
      <c r="J283" s="446">
        <v>59052.51</v>
      </c>
      <c r="K283" s="447" t="s">
        <v>405</v>
      </c>
      <c r="L283" s="447">
        <v>44365</v>
      </c>
      <c r="M283" s="447">
        <v>44561</v>
      </c>
      <c r="N283" s="448">
        <v>0.45</v>
      </c>
      <c r="O283" s="446">
        <v>0</v>
      </c>
      <c r="P283" s="507"/>
      <c r="Q283" s="502"/>
      <c r="R283" s="503"/>
      <c r="S283" s="503"/>
      <c r="T283" s="503"/>
      <c r="U283" s="504"/>
      <c r="V283" s="502"/>
      <c r="W283" s="500"/>
      <c r="X283" s="502"/>
      <c r="Y283" s="496"/>
      <c r="Z283" s="497"/>
      <c r="AA283" s="500"/>
      <c r="AB283" s="24"/>
      <c r="AC283" s="24"/>
      <c r="AD283" s="500"/>
      <c r="AE283" s="501"/>
      <c r="AF283" s="500"/>
      <c r="AG283" s="500"/>
      <c r="AH283" s="502"/>
      <c r="AI283" s="503"/>
      <c r="AJ283" s="503"/>
      <c r="AK283" s="503"/>
      <c r="AL283" s="504"/>
      <c r="AM283" s="502"/>
      <c r="AN283" s="500"/>
      <c r="AO283" s="502"/>
      <c r="AP283" s="496"/>
      <c r="AQ283" s="497"/>
      <c r="AR283" s="500"/>
      <c r="AS283" s="24"/>
      <c r="AT283" s="24"/>
      <c r="AU283" s="500"/>
      <c r="AV283" s="501"/>
      <c r="AW283" s="500"/>
      <c r="AX283" s="500"/>
      <c r="AY283" s="502"/>
      <c r="AZ283" s="503"/>
      <c r="BA283" s="503"/>
      <c r="BB283" s="503"/>
      <c r="BC283" s="504"/>
      <c r="BD283" s="502"/>
      <c r="BE283" s="500"/>
      <c r="BF283" s="502"/>
      <c r="BG283" s="496"/>
      <c r="BH283" s="497"/>
      <c r="BI283" s="500"/>
      <c r="BJ283" s="24"/>
      <c r="BK283" s="24"/>
      <c r="BL283" s="500"/>
      <c r="BM283" s="501"/>
      <c r="BN283" s="500"/>
      <c r="BO283" s="500"/>
      <c r="BP283" s="502"/>
      <c r="BQ283" s="503"/>
      <c r="BR283" s="503"/>
      <c r="BS283" s="503"/>
      <c r="BT283" s="504"/>
      <c r="BU283" s="502"/>
      <c r="BV283" s="500"/>
      <c r="BW283" s="502"/>
      <c r="BX283" s="496"/>
      <c r="BY283" s="497"/>
      <c r="BZ283" s="500"/>
      <c r="CA283" s="24"/>
      <c r="CB283" s="24"/>
      <c r="CC283" s="500"/>
      <c r="CD283" s="501"/>
      <c r="CE283" s="500"/>
      <c r="CF283" s="500"/>
      <c r="CG283" s="502"/>
      <c r="CH283" s="503"/>
      <c r="CI283" s="503"/>
      <c r="CJ283" s="503"/>
      <c r="CK283" s="504"/>
      <c r="CL283" s="502"/>
      <c r="CM283" s="500"/>
      <c r="CN283" s="502"/>
      <c r="CO283" s="496"/>
      <c r="CP283" s="497"/>
      <c r="CQ283" s="500"/>
      <c r="CR283" s="24"/>
      <c r="CS283" s="24"/>
      <c r="CT283" s="500"/>
      <c r="CU283" s="501"/>
      <c r="CV283" s="500"/>
      <c r="CW283" s="500"/>
      <c r="CX283" s="502"/>
      <c r="CY283" s="503"/>
      <c r="CZ283" s="503"/>
      <c r="DA283" s="503"/>
      <c r="DB283" s="504"/>
      <c r="DC283" s="502"/>
      <c r="DD283" s="500"/>
      <c r="DE283" s="502"/>
      <c r="DF283" s="496"/>
      <c r="DG283" s="497"/>
      <c r="DH283" s="500"/>
      <c r="DI283" s="24"/>
      <c r="DJ283" s="24"/>
      <c r="DK283" s="500"/>
      <c r="DL283" s="501"/>
      <c r="DM283" s="500"/>
      <c r="DN283" s="500"/>
      <c r="DO283" s="502"/>
      <c r="DP283" s="503"/>
      <c r="DQ283" s="503"/>
      <c r="DR283" s="503"/>
      <c r="DS283" s="504"/>
      <c r="DT283" s="502"/>
      <c r="DU283" s="500"/>
      <c r="DV283" s="502"/>
      <c r="DW283" s="496"/>
      <c r="DX283" s="497"/>
      <c r="DY283" s="500"/>
      <c r="DZ283" s="24"/>
      <c r="EA283" s="24"/>
      <c r="EB283" s="500"/>
      <c r="EC283" s="501"/>
      <c r="ED283" s="500"/>
      <c r="EE283" s="500"/>
      <c r="EF283" s="502"/>
      <c r="EG283" s="503"/>
      <c r="EH283" s="503"/>
      <c r="EI283" s="503"/>
      <c r="EJ283" s="504"/>
      <c r="EK283" s="502"/>
      <c r="EL283" s="500"/>
      <c r="EM283" s="502"/>
      <c r="EN283" s="496"/>
    </row>
    <row r="284" spans="1:144" s="505" customFormat="1" ht="42" customHeight="1">
      <c r="A284" s="441" t="s">
        <v>421</v>
      </c>
      <c r="B284" s="436" t="s">
        <v>500</v>
      </c>
      <c r="C284" s="507"/>
      <c r="D284" s="249" t="s">
        <v>25</v>
      </c>
      <c r="E284" s="249"/>
      <c r="F284" s="507"/>
      <c r="G284" s="445" t="s">
        <v>354</v>
      </c>
      <c r="H284" s="507">
        <v>30</v>
      </c>
      <c r="I284" s="507">
        <v>10</v>
      </c>
      <c r="J284" s="502">
        <v>122027.3</v>
      </c>
      <c r="K284" s="361">
        <v>44316</v>
      </c>
      <c r="L284" s="361">
        <v>44390</v>
      </c>
      <c r="M284" s="361">
        <v>44561</v>
      </c>
      <c r="N284" s="461">
        <v>0.3</v>
      </c>
      <c r="O284" s="362">
        <v>0</v>
      </c>
      <c r="P284" s="507"/>
      <c r="Q284" s="502"/>
      <c r="R284" s="503"/>
      <c r="S284" s="503"/>
      <c r="T284" s="503"/>
      <c r="U284" s="504"/>
      <c r="V284" s="502"/>
      <c r="W284" s="500"/>
      <c r="X284" s="502"/>
      <c r="Y284" s="496"/>
      <c r="Z284" s="497"/>
      <c r="AA284" s="500"/>
      <c r="AB284" s="24"/>
      <c r="AC284" s="24"/>
      <c r="AD284" s="500"/>
      <c r="AE284" s="501"/>
      <c r="AF284" s="500"/>
      <c r="AG284" s="500"/>
      <c r="AH284" s="502"/>
      <c r="AI284" s="503"/>
      <c r="AJ284" s="503"/>
      <c r="AK284" s="503"/>
      <c r="AL284" s="504"/>
      <c r="AM284" s="502"/>
      <c r="AN284" s="500"/>
      <c r="AO284" s="502"/>
      <c r="AP284" s="496"/>
      <c r="AQ284" s="497"/>
      <c r="AR284" s="500"/>
      <c r="AS284" s="24"/>
      <c r="AT284" s="24"/>
      <c r="AU284" s="500"/>
      <c r="AV284" s="501"/>
      <c r="AW284" s="500"/>
      <c r="AX284" s="500"/>
      <c r="AY284" s="502"/>
      <c r="AZ284" s="503"/>
      <c r="BA284" s="503"/>
      <c r="BB284" s="503"/>
      <c r="BC284" s="504"/>
      <c r="BD284" s="502"/>
      <c r="BE284" s="500"/>
      <c r="BF284" s="502"/>
      <c r="BG284" s="496"/>
      <c r="BH284" s="497"/>
      <c r="BI284" s="500"/>
      <c r="BJ284" s="24"/>
      <c r="BK284" s="24"/>
      <c r="BL284" s="500"/>
      <c r="BM284" s="501"/>
      <c r="BN284" s="500"/>
      <c r="BO284" s="500"/>
      <c r="BP284" s="502"/>
      <c r="BQ284" s="503"/>
      <c r="BR284" s="503"/>
      <c r="BS284" s="503"/>
      <c r="BT284" s="504"/>
      <c r="BU284" s="502"/>
      <c r="BV284" s="500"/>
      <c r="BW284" s="502"/>
      <c r="BX284" s="496"/>
      <c r="BY284" s="497"/>
      <c r="BZ284" s="500"/>
      <c r="CA284" s="24"/>
      <c r="CB284" s="24"/>
      <c r="CC284" s="500"/>
      <c r="CD284" s="501"/>
      <c r="CE284" s="500"/>
      <c r="CF284" s="500"/>
      <c r="CG284" s="502"/>
      <c r="CH284" s="503"/>
      <c r="CI284" s="503"/>
      <c r="CJ284" s="503"/>
      <c r="CK284" s="504"/>
      <c r="CL284" s="502"/>
      <c r="CM284" s="500"/>
      <c r="CN284" s="502"/>
      <c r="CO284" s="496"/>
      <c r="CP284" s="497"/>
      <c r="CQ284" s="500"/>
      <c r="CR284" s="24"/>
      <c r="CS284" s="24"/>
      <c r="CT284" s="500"/>
      <c r="CU284" s="501"/>
      <c r="CV284" s="500"/>
      <c r="CW284" s="500"/>
      <c r="CX284" s="502"/>
      <c r="CY284" s="503"/>
      <c r="CZ284" s="503"/>
      <c r="DA284" s="503"/>
      <c r="DB284" s="504"/>
      <c r="DC284" s="502"/>
      <c r="DD284" s="500"/>
      <c r="DE284" s="502"/>
      <c r="DF284" s="496"/>
      <c r="DG284" s="497"/>
      <c r="DH284" s="500"/>
      <c r="DI284" s="24"/>
      <c r="DJ284" s="24"/>
      <c r="DK284" s="500"/>
      <c r="DL284" s="501"/>
      <c r="DM284" s="500"/>
      <c r="DN284" s="500"/>
      <c r="DO284" s="502"/>
      <c r="DP284" s="503"/>
      <c r="DQ284" s="503"/>
      <c r="DR284" s="503"/>
      <c r="DS284" s="504"/>
      <c r="DT284" s="502"/>
      <c r="DU284" s="500"/>
      <c r="DV284" s="502"/>
      <c r="DW284" s="496"/>
      <c r="DX284" s="497"/>
      <c r="DY284" s="500"/>
      <c r="DZ284" s="24"/>
      <c r="EA284" s="24"/>
      <c r="EB284" s="500"/>
      <c r="EC284" s="501"/>
      <c r="ED284" s="500"/>
      <c r="EE284" s="500"/>
      <c r="EF284" s="502"/>
      <c r="EG284" s="503"/>
      <c r="EH284" s="503"/>
      <c r="EI284" s="503"/>
      <c r="EJ284" s="504"/>
      <c r="EK284" s="502"/>
      <c r="EL284" s="500"/>
      <c r="EM284" s="502"/>
      <c r="EN284" s="496"/>
    </row>
    <row r="285" spans="1:16" s="511" customFormat="1" ht="30" customHeight="1">
      <c r="A285" s="664" t="s">
        <v>422</v>
      </c>
      <c r="B285" s="508" t="s">
        <v>423</v>
      </c>
      <c r="C285" s="364"/>
      <c r="D285" s="364" t="s">
        <v>25</v>
      </c>
      <c r="E285" s="364"/>
      <c r="F285" s="509"/>
      <c r="G285" s="666" t="s">
        <v>401</v>
      </c>
      <c r="H285" s="650">
        <v>70</v>
      </c>
      <c r="I285" s="650">
        <v>5</v>
      </c>
      <c r="J285" s="510">
        <v>59931.89</v>
      </c>
      <c r="K285" s="652">
        <v>44244</v>
      </c>
      <c r="L285" s="652">
        <v>44358</v>
      </c>
      <c r="M285" s="652">
        <v>44561</v>
      </c>
      <c r="N285" s="453">
        <v>1</v>
      </c>
      <c r="O285" s="510">
        <v>0</v>
      </c>
      <c r="P285" s="654"/>
    </row>
    <row r="286" spans="1:16" s="511" customFormat="1" ht="20.25" customHeight="1">
      <c r="A286" s="665"/>
      <c r="B286" s="438" t="s">
        <v>503</v>
      </c>
      <c r="C286" s="360"/>
      <c r="D286" s="360"/>
      <c r="E286" s="360"/>
      <c r="F286" s="512" t="s">
        <v>25</v>
      </c>
      <c r="G286" s="667"/>
      <c r="H286" s="651"/>
      <c r="I286" s="651"/>
      <c r="J286" s="396">
        <v>29344.26</v>
      </c>
      <c r="K286" s="653"/>
      <c r="L286" s="653"/>
      <c r="M286" s="653"/>
      <c r="N286" s="458">
        <v>0</v>
      </c>
      <c r="O286" s="396"/>
      <c r="P286" s="655"/>
    </row>
    <row r="287" spans="1:16" s="437" customFormat="1" ht="42" customHeight="1">
      <c r="A287" s="441" t="s">
        <v>424</v>
      </c>
      <c r="B287" s="506" t="s">
        <v>501</v>
      </c>
      <c r="C287" s="443"/>
      <c r="D287" s="169" t="s">
        <v>25</v>
      </c>
      <c r="E287" s="169"/>
      <c r="F287" s="443"/>
      <c r="G287" s="445" t="s">
        <v>425</v>
      </c>
      <c r="H287" s="443">
        <v>70</v>
      </c>
      <c r="I287" s="443">
        <v>5</v>
      </c>
      <c r="J287" s="446">
        <v>101603.19</v>
      </c>
      <c r="K287" s="447">
        <v>44316</v>
      </c>
      <c r="L287" s="447">
        <v>44342</v>
      </c>
      <c r="M287" s="447">
        <v>44561</v>
      </c>
      <c r="N287" s="448">
        <v>0.35</v>
      </c>
      <c r="O287" s="446">
        <v>0</v>
      </c>
      <c r="P287" s="443"/>
    </row>
    <row r="288" spans="1:16" s="437" customFormat="1" ht="42" customHeight="1">
      <c r="A288" s="441">
        <v>8463534932</v>
      </c>
      <c r="B288" s="506" t="s">
        <v>426</v>
      </c>
      <c r="C288" s="443" t="s">
        <v>25</v>
      </c>
      <c r="D288" s="169"/>
      <c r="E288" s="169"/>
      <c r="F288" s="443"/>
      <c r="G288" s="445" t="s">
        <v>427</v>
      </c>
      <c r="H288" s="443">
        <v>112</v>
      </c>
      <c r="I288" s="443">
        <v>112</v>
      </c>
      <c r="J288" s="446">
        <v>358690.18</v>
      </c>
      <c r="K288" s="447">
        <v>44177</v>
      </c>
      <c r="L288" s="447">
        <v>44410</v>
      </c>
      <c r="M288" s="447">
        <v>44709</v>
      </c>
      <c r="N288" s="448">
        <v>0.01</v>
      </c>
      <c r="O288" s="446">
        <v>0</v>
      </c>
      <c r="P288" s="443"/>
    </row>
    <row r="289" spans="1:16" s="437" customFormat="1" ht="42" customHeight="1">
      <c r="A289" s="441" t="s">
        <v>428</v>
      </c>
      <c r="B289" s="506" t="s">
        <v>429</v>
      </c>
      <c r="C289" s="443" t="s">
        <v>25</v>
      </c>
      <c r="D289" s="169"/>
      <c r="E289" s="169"/>
      <c r="F289" s="443"/>
      <c r="G289" s="445" t="s">
        <v>430</v>
      </c>
      <c r="H289" s="443">
        <v>107</v>
      </c>
      <c r="I289" s="443">
        <v>107</v>
      </c>
      <c r="J289" s="446">
        <v>377824.14</v>
      </c>
      <c r="K289" s="447">
        <v>44187</v>
      </c>
      <c r="L289" s="447">
        <v>44389</v>
      </c>
      <c r="M289" s="447">
        <v>44688</v>
      </c>
      <c r="N289" s="448">
        <v>0.01</v>
      </c>
      <c r="O289" s="446">
        <v>0</v>
      </c>
      <c r="P289" s="443"/>
    </row>
    <row r="290" spans="1:16" s="437" customFormat="1" ht="42" customHeight="1" thickBot="1">
      <c r="A290" s="513">
        <v>8463563123</v>
      </c>
      <c r="B290" s="514" t="s">
        <v>431</v>
      </c>
      <c r="C290" s="515" t="s">
        <v>25</v>
      </c>
      <c r="D290" s="516"/>
      <c r="E290" s="516"/>
      <c r="F290" s="515"/>
      <c r="G290" s="517" t="s">
        <v>432</v>
      </c>
      <c r="H290" s="515">
        <v>108</v>
      </c>
      <c r="I290" s="515">
        <v>108</v>
      </c>
      <c r="J290" s="518">
        <v>324293.72</v>
      </c>
      <c r="K290" s="691">
        <v>44187</v>
      </c>
      <c r="L290" s="691">
        <v>44389</v>
      </c>
      <c r="M290" s="691">
        <v>44688</v>
      </c>
      <c r="N290" s="692">
        <v>0.08</v>
      </c>
      <c r="O290" s="693">
        <v>0</v>
      </c>
      <c r="P290" s="694"/>
    </row>
    <row r="291" spans="1:16" ht="30.75" customHeight="1" thickBot="1">
      <c r="A291" s="659" t="s">
        <v>11</v>
      </c>
      <c r="B291" s="659"/>
      <c r="C291" s="659"/>
      <c r="D291" s="659"/>
      <c r="E291" s="659"/>
      <c r="F291" s="659"/>
      <c r="G291" s="659"/>
      <c r="H291" s="659"/>
      <c r="I291" s="659"/>
      <c r="J291" s="519">
        <f>SUM(J241:J290)</f>
        <v>9148443.860000001</v>
      </c>
      <c r="K291" s="520"/>
      <c r="L291" s="521"/>
      <c r="M291" s="520"/>
      <c r="N291" s="522"/>
      <c r="O291" s="523"/>
      <c r="P291" s="524"/>
    </row>
    <row r="292" spans="1:16" ht="18.75" customHeight="1">
      <c r="A292" s="434"/>
      <c r="B292" s="525"/>
      <c r="C292" s="525"/>
      <c r="D292" s="525"/>
      <c r="E292" s="525"/>
      <c r="F292" s="525"/>
      <c r="G292" s="526"/>
      <c r="H292" s="525"/>
      <c r="I292" s="525"/>
      <c r="J292" s="527"/>
      <c r="K292" s="528"/>
      <c r="L292" s="529"/>
      <c r="M292" s="371"/>
      <c r="N292" s="530"/>
      <c r="O292" s="531"/>
      <c r="P292" s="531"/>
    </row>
    <row r="293" spans="1:16" ht="18" customHeight="1">
      <c r="A293" s="203" t="s">
        <v>3</v>
      </c>
      <c r="B293" s="532"/>
      <c r="C293" s="203"/>
      <c r="D293" s="203"/>
      <c r="E293" s="203"/>
      <c r="F293" s="203"/>
      <c r="G293" s="533"/>
      <c r="H293" s="534"/>
      <c r="I293" s="534"/>
      <c r="J293" s="535"/>
      <c r="K293" s="536"/>
      <c r="L293" s="660"/>
      <c r="M293" s="660"/>
      <c r="N293" s="660"/>
      <c r="O293" s="531"/>
      <c r="P293" s="531"/>
    </row>
    <row r="294" spans="1:16" ht="12.75" customHeight="1">
      <c r="A294" s="386"/>
      <c r="B294" s="537"/>
      <c r="C294" s="386"/>
      <c r="D294" s="386"/>
      <c r="E294" s="386"/>
      <c r="F294" s="386"/>
      <c r="G294" s="533"/>
      <c r="H294" s="534"/>
      <c r="I294" s="534"/>
      <c r="J294" s="538"/>
      <c r="K294" s="536"/>
      <c r="L294" s="660"/>
      <c r="M294" s="660" t="s">
        <v>433</v>
      </c>
      <c r="N294" s="660"/>
      <c r="O294" s="539"/>
      <c r="P294" s="539"/>
    </row>
    <row r="295" spans="1:16" ht="12.75" customHeight="1">
      <c r="A295" s="12" t="s">
        <v>4</v>
      </c>
      <c r="B295" s="13"/>
      <c r="C295" s="13"/>
      <c r="D295" s="13"/>
      <c r="E295" s="13"/>
      <c r="F295" s="13"/>
      <c r="G295" s="657"/>
      <c r="H295" s="657"/>
      <c r="I295" s="657"/>
      <c r="J295" s="540"/>
      <c r="K295" s="270"/>
      <c r="L295" s="661"/>
      <c r="M295" s="661"/>
      <c r="N295" s="661"/>
      <c r="O295" s="531"/>
      <c r="P295" s="270"/>
    </row>
    <row r="296" spans="1:16" ht="12.75" customHeight="1">
      <c r="A296" s="12" t="s">
        <v>6</v>
      </c>
      <c r="B296" s="13"/>
      <c r="C296" s="13"/>
      <c r="D296" s="13"/>
      <c r="E296" s="13"/>
      <c r="F296" s="13"/>
      <c r="G296" s="657"/>
      <c r="H296" s="657"/>
      <c r="I296" s="657"/>
      <c r="J296" s="541"/>
      <c r="K296" s="542"/>
      <c r="L296" s="543"/>
      <c r="M296" s="544"/>
      <c r="N296" s="545"/>
      <c r="O296" s="542"/>
      <c r="P296" s="542"/>
    </row>
    <row r="297" spans="1:16" ht="12.75" customHeight="1">
      <c r="A297" s="12" t="s">
        <v>7</v>
      </c>
      <c r="B297" s="13"/>
      <c r="C297" s="13"/>
      <c r="D297" s="13"/>
      <c r="E297" s="13"/>
      <c r="F297" s="13"/>
      <c r="G297" s="657"/>
      <c r="H297" s="657"/>
      <c r="I297" s="657"/>
      <c r="J297" s="541"/>
      <c r="K297" s="542"/>
      <c r="L297" s="543"/>
      <c r="M297" s="544"/>
      <c r="N297" s="270"/>
      <c r="O297" s="542"/>
      <c r="P297" s="542"/>
    </row>
    <row r="298" spans="1:16" ht="12.75" customHeight="1">
      <c r="A298" s="12" t="s">
        <v>12</v>
      </c>
      <c r="B298" s="13"/>
      <c r="C298" s="13"/>
      <c r="D298" s="13"/>
      <c r="E298" s="13"/>
      <c r="F298" s="13"/>
      <c r="G298" s="546"/>
      <c r="H298" s="269"/>
      <c r="I298" s="269"/>
      <c r="J298" s="269"/>
      <c r="K298" s="542"/>
      <c r="L298" s="543"/>
      <c r="M298" s="544"/>
      <c r="N298" s="542"/>
      <c r="O298" s="542"/>
      <c r="P298" s="542"/>
    </row>
    <row r="299" spans="1:16" ht="12.75" customHeight="1">
      <c r="A299" s="12" t="s">
        <v>13</v>
      </c>
      <c r="B299" s="13"/>
      <c r="C299" s="13"/>
      <c r="D299" s="13"/>
      <c r="E299" s="13"/>
      <c r="F299" s="13"/>
      <c r="G299" s="546"/>
      <c r="H299" s="269"/>
      <c r="I299" s="269"/>
      <c r="J299" s="269"/>
      <c r="K299" s="542"/>
      <c r="L299" s="543"/>
      <c r="M299" s="544"/>
      <c r="N299" s="542"/>
      <c r="O299" s="542"/>
      <c r="P299" s="542"/>
    </row>
    <row r="300" spans="1:16" ht="12.75" customHeight="1">
      <c r="A300" s="12" t="s">
        <v>8</v>
      </c>
      <c r="B300" s="13"/>
      <c r="C300" s="13"/>
      <c r="D300" s="13"/>
      <c r="E300" s="13"/>
      <c r="F300" s="13"/>
      <c r="G300" s="546"/>
      <c r="H300" s="269"/>
      <c r="I300" s="269"/>
      <c r="J300" s="269"/>
      <c r="K300" s="542"/>
      <c r="L300" s="543"/>
      <c r="M300" s="544"/>
      <c r="N300" s="542"/>
      <c r="O300" s="542"/>
      <c r="P300" s="542"/>
    </row>
    <row r="301" spans="1:16" ht="13.5" customHeight="1">
      <c r="A301" s="12" t="s">
        <v>14</v>
      </c>
      <c r="B301" s="13"/>
      <c r="C301" s="13"/>
      <c r="D301" s="13"/>
      <c r="E301" s="13"/>
      <c r="F301" s="13"/>
      <c r="G301" s="546"/>
      <c r="H301" s="269"/>
      <c r="I301" s="269"/>
      <c r="J301" s="269"/>
      <c r="K301" s="542"/>
      <c r="L301" s="543"/>
      <c r="M301" s="544"/>
      <c r="N301" s="542"/>
      <c r="O301" s="542"/>
      <c r="P301" s="542"/>
    </row>
    <row r="302" spans="1:16" ht="13.5" customHeight="1">
      <c r="A302" s="18" t="s">
        <v>9</v>
      </c>
      <c r="B302" s="19"/>
      <c r="C302" s="19"/>
      <c r="D302" s="19"/>
      <c r="E302" s="19"/>
      <c r="F302" s="19"/>
      <c r="G302" s="546"/>
      <c r="H302" s="269"/>
      <c r="I302" s="269"/>
      <c r="J302" s="269"/>
      <c r="K302" s="542"/>
      <c r="L302" s="543"/>
      <c r="M302" s="544"/>
      <c r="N302" s="542"/>
      <c r="O302" s="542"/>
      <c r="P302" s="542"/>
    </row>
    <row r="303" spans="1:16" ht="13.5" customHeight="1">
      <c r="A303" s="18" t="s">
        <v>10</v>
      </c>
      <c r="B303" s="19"/>
      <c r="C303" s="19"/>
      <c r="D303" s="19"/>
      <c r="E303" s="19"/>
      <c r="F303" s="19"/>
      <c r="G303" s="547"/>
      <c r="H303" s="548"/>
      <c r="I303" s="548"/>
      <c r="J303" s="548"/>
      <c r="K303" s="549"/>
      <c r="L303" s="543"/>
      <c r="M303" s="550"/>
      <c r="N303" s="542"/>
      <c r="O303" s="549"/>
      <c r="P303" s="542"/>
    </row>
    <row r="304" spans="1:16" ht="13.5" customHeight="1">
      <c r="A304" s="18" t="s">
        <v>434</v>
      </c>
      <c r="B304" s="19"/>
      <c r="C304" s="18"/>
      <c r="D304" s="18"/>
      <c r="E304" s="18"/>
      <c r="F304" s="551"/>
      <c r="G304" s="552"/>
      <c r="H304" s="553"/>
      <c r="I304" s="553"/>
      <c r="J304" s="553"/>
      <c r="K304" s="553"/>
      <c r="L304" s="554"/>
      <c r="M304" s="552"/>
      <c r="N304" s="553"/>
      <c r="O304" s="553"/>
      <c r="P304" s="555"/>
    </row>
    <row r="306" spans="1:16" s="42" customFormat="1" ht="15.75" customHeight="1">
      <c r="A306" s="38" t="s">
        <v>435</v>
      </c>
      <c r="B306" s="732" t="s">
        <v>436</v>
      </c>
      <c r="C306" s="732"/>
      <c r="D306" s="732"/>
      <c r="E306" s="732"/>
      <c r="F306" s="732"/>
      <c r="G306" s="732"/>
      <c r="H306" s="732"/>
      <c r="I306" s="732"/>
      <c r="J306" s="732"/>
      <c r="K306" s="732"/>
      <c r="L306" s="732"/>
      <c r="M306" s="732"/>
      <c r="N306" s="732"/>
      <c r="O306" s="732"/>
      <c r="P306" s="732"/>
    </row>
    <row r="307" spans="1:16" ht="12.75" customHeight="1">
      <c r="A307" s="10"/>
      <c r="B307" s="286"/>
      <c r="C307" s="11"/>
      <c r="D307" s="11"/>
      <c r="E307" s="11"/>
      <c r="F307" s="11"/>
      <c r="G307" s="286"/>
      <c r="H307" s="11"/>
      <c r="I307" s="11"/>
      <c r="J307" s="37"/>
      <c r="K307" s="11"/>
      <c r="L307" s="11"/>
      <c r="M307" s="11"/>
      <c r="N307" s="11"/>
      <c r="O307" s="556"/>
      <c r="P307" s="11"/>
    </row>
    <row r="308" spans="1:16" s="42" customFormat="1" ht="12.75" customHeight="1">
      <c r="A308" s="557" t="s">
        <v>437</v>
      </c>
      <c r="B308" s="658" t="s">
        <v>438</v>
      </c>
      <c r="C308" s="730"/>
      <c r="D308" s="730"/>
      <c r="E308" s="730"/>
      <c r="F308" s="730"/>
      <c r="G308" s="730"/>
      <c r="H308" s="730"/>
      <c r="I308" s="730"/>
      <c r="J308" s="730"/>
      <c r="K308" s="730"/>
      <c r="L308" s="730"/>
      <c r="M308" s="730"/>
      <c r="N308" s="730"/>
      <c r="O308" s="730"/>
      <c r="P308" s="730"/>
    </row>
    <row r="309" spans="1:16" s="42" customFormat="1" ht="12.75" customHeight="1" thickBot="1">
      <c r="A309" s="557"/>
      <c r="B309" s="287"/>
      <c r="C309" s="558"/>
      <c r="D309" s="558"/>
      <c r="E309" s="558"/>
      <c r="F309" s="558"/>
      <c r="G309" s="558"/>
      <c r="H309" s="558"/>
      <c r="I309" s="558"/>
      <c r="J309" s="558"/>
      <c r="K309" s="558"/>
      <c r="L309" s="558"/>
      <c r="M309" s="558"/>
      <c r="N309" s="558"/>
      <c r="O309" s="558"/>
      <c r="P309" s="558"/>
    </row>
    <row r="310" spans="1:16" ht="20.25" customHeight="1">
      <c r="A310" s="687" t="s">
        <v>15</v>
      </c>
      <c r="B310" s="682" t="s">
        <v>24</v>
      </c>
      <c r="C310" s="689" t="s">
        <v>16</v>
      </c>
      <c r="D310" s="690"/>
      <c r="E310" s="690"/>
      <c r="F310" s="656"/>
      <c r="G310" s="682" t="s">
        <v>23</v>
      </c>
      <c r="H310" s="682" t="s">
        <v>17</v>
      </c>
      <c r="I310" s="682" t="s">
        <v>21</v>
      </c>
      <c r="J310" s="682" t="s">
        <v>0</v>
      </c>
      <c r="K310" s="682" t="s">
        <v>5</v>
      </c>
      <c r="L310" s="682" t="s">
        <v>20</v>
      </c>
      <c r="M310" s="682" t="s">
        <v>19</v>
      </c>
      <c r="N310" s="682" t="s">
        <v>2</v>
      </c>
      <c r="O310" s="682" t="s">
        <v>18</v>
      </c>
      <c r="P310" s="682" t="s">
        <v>1</v>
      </c>
    </row>
    <row r="311" spans="1:16" ht="40.5" customHeight="1" thickBot="1">
      <c r="A311" s="688"/>
      <c r="B311" s="683"/>
      <c r="C311" s="559" t="s">
        <v>30</v>
      </c>
      <c r="D311" s="559" t="s">
        <v>31</v>
      </c>
      <c r="E311" s="559" t="s">
        <v>32</v>
      </c>
      <c r="F311" s="559" t="s">
        <v>33</v>
      </c>
      <c r="G311" s="683"/>
      <c r="H311" s="683"/>
      <c r="I311" s="683"/>
      <c r="J311" s="683"/>
      <c r="K311" s="683"/>
      <c r="L311" s="683"/>
      <c r="M311" s="683"/>
      <c r="N311" s="683"/>
      <c r="O311" s="683"/>
      <c r="P311" s="683"/>
    </row>
    <row r="312" spans="1:16" ht="30" customHeight="1">
      <c r="A312" s="704" t="s">
        <v>439</v>
      </c>
      <c r="B312" s="397" t="s">
        <v>440</v>
      </c>
      <c r="C312" s="84" t="s">
        <v>25</v>
      </c>
      <c r="D312" s="50"/>
      <c r="E312" s="50"/>
      <c r="F312" s="563"/>
      <c r="G312" s="669" t="s">
        <v>441</v>
      </c>
      <c r="H312" s="750">
        <v>21</v>
      </c>
      <c r="I312" s="704">
        <v>21</v>
      </c>
      <c r="J312" s="55">
        <v>450916.93</v>
      </c>
      <c r="K312" s="709">
        <v>43647</v>
      </c>
      <c r="L312" s="711">
        <v>43654</v>
      </c>
      <c r="M312" s="711">
        <v>44408</v>
      </c>
      <c r="N312" s="676">
        <v>1</v>
      </c>
      <c r="O312" s="679">
        <v>539373.78</v>
      </c>
      <c r="P312" s="684"/>
    </row>
    <row r="313" spans="1:16" ht="20.25" customHeight="1">
      <c r="A313" s="705"/>
      <c r="B313" s="560" t="s">
        <v>442</v>
      </c>
      <c r="C313" s="564"/>
      <c r="D313" s="59"/>
      <c r="E313" s="59"/>
      <c r="F313" s="565" t="s">
        <v>25</v>
      </c>
      <c r="G313" s="670"/>
      <c r="H313" s="702"/>
      <c r="I313" s="705"/>
      <c r="J313" s="52">
        <v>225458.47</v>
      </c>
      <c r="K313" s="672"/>
      <c r="L313" s="674"/>
      <c r="M313" s="674"/>
      <c r="N313" s="677"/>
      <c r="O313" s="680"/>
      <c r="P313" s="685"/>
    </row>
    <row r="314" spans="1:16" ht="19.5" customHeight="1">
      <c r="A314" s="705"/>
      <c r="B314" s="560" t="s">
        <v>443</v>
      </c>
      <c r="C314" s="564"/>
      <c r="D314" s="59"/>
      <c r="E314" s="59"/>
      <c r="F314" s="565" t="s">
        <v>25</v>
      </c>
      <c r="G314" s="670"/>
      <c r="H314" s="702"/>
      <c r="I314" s="705"/>
      <c r="J314" s="52">
        <v>25950</v>
      </c>
      <c r="K314" s="672"/>
      <c r="L314" s="674"/>
      <c r="M314" s="674"/>
      <c r="N314" s="677"/>
      <c r="O314" s="680"/>
      <c r="P314" s="685"/>
    </row>
    <row r="315" spans="1:16" ht="21.75" customHeight="1">
      <c r="A315" s="668"/>
      <c r="B315" s="398" t="s">
        <v>443</v>
      </c>
      <c r="C315" s="85"/>
      <c r="D315" s="74"/>
      <c r="E315" s="74"/>
      <c r="F315" s="566" t="s">
        <v>25</v>
      </c>
      <c r="G315" s="671"/>
      <c r="H315" s="720"/>
      <c r="I315" s="668"/>
      <c r="J315" s="75">
        <v>72932.3</v>
      </c>
      <c r="K315" s="673"/>
      <c r="L315" s="675"/>
      <c r="M315" s="675"/>
      <c r="N315" s="678"/>
      <c r="O315" s="681"/>
      <c r="P315" s="686"/>
    </row>
    <row r="316" spans="1:16" s="437" customFormat="1" ht="29.25" customHeight="1">
      <c r="A316" s="750" t="s">
        <v>444</v>
      </c>
      <c r="B316" s="397" t="s">
        <v>445</v>
      </c>
      <c r="C316" s="564" t="s">
        <v>25</v>
      </c>
      <c r="D316" s="50"/>
      <c r="E316" s="50"/>
      <c r="F316" s="50"/>
      <c r="G316" s="703" t="s">
        <v>446</v>
      </c>
      <c r="H316" s="750">
        <v>51</v>
      </c>
      <c r="I316" s="750">
        <v>51</v>
      </c>
      <c r="J316" s="55">
        <v>481759.19</v>
      </c>
      <c r="K316" s="695">
        <v>43812</v>
      </c>
      <c r="L316" s="695">
        <v>43845</v>
      </c>
      <c r="M316" s="695">
        <v>44439</v>
      </c>
      <c r="N316" s="697">
        <v>1</v>
      </c>
      <c r="O316" s="719">
        <v>382282.18</v>
      </c>
      <c r="P316" s="713"/>
    </row>
    <row r="317" spans="1:16" ht="21" customHeight="1">
      <c r="A317" s="702"/>
      <c r="B317" s="560" t="s">
        <v>447</v>
      </c>
      <c r="C317" s="567"/>
      <c r="D317" s="562"/>
      <c r="E317" s="562"/>
      <c r="F317" s="561" t="s">
        <v>25</v>
      </c>
      <c r="G317" s="720"/>
      <c r="H317" s="720"/>
      <c r="I317" s="720"/>
      <c r="J317" s="75">
        <v>126722.23</v>
      </c>
      <c r="K317" s="699"/>
      <c r="L317" s="699"/>
      <c r="M317" s="700"/>
      <c r="N317" s="701"/>
      <c r="O317" s="720"/>
      <c r="P317" s="720"/>
    </row>
    <row r="318" spans="1:16" ht="42" customHeight="1">
      <c r="A318" s="56" t="s">
        <v>448</v>
      </c>
      <c r="B318" s="568" t="s">
        <v>449</v>
      </c>
      <c r="C318" s="84"/>
      <c r="D318" s="569" t="s">
        <v>25</v>
      </c>
      <c r="E318" s="569"/>
      <c r="F318" s="570"/>
      <c r="G318" s="80" t="s">
        <v>450</v>
      </c>
      <c r="H318" s="50">
        <v>1</v>
      </c>
      <c r="I318" s="50">
        <v>1</v>
      </c>
      <c r="J318" s="55">
        <v>164440.2</v>
      </c>
      <c r="K318" s="68">
        <v>44186</v>
      </c>
      <c r="L318" s="68">
        <v>44211</v>
      </c>
      <c r="M318" s="68">
        <v>44575</v>
      </c>
      <c r="N318" s="571">
        <v>0.85</v>
      </c>
      <c r="O318" s="67">
        <v>46288.82</v>
      </c>
      <c r="P318" s="69"/>
    </row>
    <row r="319" spans="1:16" ht="42" customHeight="1">
      <c r="A319" s="56" t="s">
        <v>451</v>
      </c>
      <c r="B319" s="568" t="s">
        <v>452</v>
      </c>
      <c r="C319" s="84"/>
      <c r="D319" s="569"/>
      <c r="E319" s="569" t="s">
        <v>25</v>
      </c>
      <c r="F319" s="570"/>
      <c r="G319" s="51" t="s">
        <v>453</v>
      </c>
      <c r="H319" s="50">
        <v>30</v>
      </c>
      <c r="I319" s="50">
        <v>10</v>
      </c>
      <c r="J319" s="55">
        <v>149596.38</v>
      </c>
      <c r="K319" s="68">
        <v>44103</v>
      </c>
      <c r="L319" s="68">
        <v>44145</v>
      </c>
      <c r="M319" s="68">
        <v>44504</v>
      </c>
      <c r="N319" s="571">
        <v>0.44</v>
      </c>
      <c r="O319" s="67">
        <v>61974</v>
      </c>
      <c r="P319" s="69"/>
    </row>
    <row r="320" spans="1:16" ht="42" customHeight="1">
      <c r="A320" s="56" t="s">
        <v>454</v>
      </c>
      <c r="B320" s="397" t="s">
        <v>455</v>
      </c>
      <c r="C320" s="84"/>
      <c r="D320" s="569"/>
      <c r="E320" s="569" t="s">
        <v>25</v>
      </c>
      <c r="F320" s="570"/>
      <c r="G320" s="51" t="s">
        <v>456</v>
      </c>
      <c r="H320" s="50">
        <v>30</v>
      </c>
      <c r="I320" s="50">
        <v>11</v>
      </c>
      <c r="J320" s="55">
        <v>145658.85</v>
      </c>
      <c r="K320" s="68">
        <v>44148</v>
      </c>
      <c r="L320" s="68">
        <v>44239</v>
      </c>
      <c r="M320" s="68">
        <v>44478</v>
      </c>
      <c r="N320" s="571">
        <v>0.93</v>
      </c>
      <c r="O320" s="67">
        <v>43697.65</v>
      </c>
      <c r="P320" s="69"/>
    </row>
    <row r="321" spans="1:16" ht="42" customHeight="1">
      <c r="A321" s="56" t="s">
        <v>457</v>
      </c>
      <c r="B321" s="397" t="s">
        <v>458</v>
      </c>
      <c r="C321" s="84"/>
      <c r="D321" s="569" t="s">
        <v>25</v>
      </c>
      <c r="E321" s="569"/>
      <c r="F321" s="570"/>
      <c r="G321" s="51" t="s">
        <v>459</v>
      </c>
      <c r="H321" s="50">
        <v>15</v>
      </c>
      <c r="I321" s="50">
        <v>12</v>
      </c>
      <c r="J321" s="55">
        <v>2818390.5</v>
      </c>
      <c r="K321" s="68">
        <v>44224</v>
      </c>
      <c r="L321" s="68">
        <v>44280</v>
      </c>
      <c r="M321" s="173"/>
      <c r="N321" s="571">
        <v>0.25</v>
      </c>
      <c r="O321" s="172">
        <f>563678.1+125644.13</f>
        <v>689322.23</v>
      </c>
      <c r="P321" s="69" t="s">
        <v>75</v>
      </c>
    </row>
    <row r="322" spans="1:16" ht="30" customHeight="1">
      <c r="A322" s="721">
        <v>8171830771</v>
      </c>
      <c r="B322" s="397" t="s">
        <v>460</v>
      </c>
      <c r="C322" s="50"/>
      <c r="D322" s="50"/>
      <c r="E322" s="50" t="s">
        <v>25</v>
      </c>
      <c r="F322" s="50"/>
      <c r="G322" s="723" t="s">
        <v>337</v>
      </c>
      <c r="H322" s="707">
        <v>30</v>
      </c>
      <c r="I322" s="707">
        <v>9</v>
      </c>
      <c r="J322" s="510">
        <v>178927.71</v>
      </c>
      <c r="K322" s="709">
        <v>44182</v>
      </c>
      <c r="L322" s="711">
        <v>44224</v>
      </c>
      <c r="M322" s="695">
        <v>44467</v>
      </c>
      <c r="N322" s="697">
        <v>0.6</v>
      </c>
      <c r="O322" s="769">
        <v>35785.54</v>
      </c>
      <c r="P322" s="713"/>
    </row>
    <row r="323" spans="1:16" ht="19.5" customHeight="1">
      <c r="A323" s="722"/>
      <c r="B323" s="398" t="s">
        <v>447</v>
      </c>
      <c r="C323" s="74"/>
      <c r="D323" s="74"/>
      <c r="E323" s="74"/>
      <c r="F323" s="74" t="s">
        <v>25</v>
      </c>
      <c r="G323" s="706"/>
      <c r="H323" s="708"/>
      <c r="I323" s="708"/>
      <c r="J323" s="396">
        <v>51452.51</v>
      </c>
      <c r="K323" s="710"/>
      <c r="L323" s="712"/>
      <c r="M323" s="696"/>
      <c r="N323" s="698"/>
      <c r="O323" s="734"/>
      <c r="P323" s="714"/>
    </row>
    <row r="324" spans="1:16" ht="37.5" customHeight="1">
      <c r="A324" s="59">
        <v>8164460587</v>
      </c>
      <c r="B324" s="560" t="s">
        <v>461</v>
      </c>
      <c r="C324" s="573" t="s">
        <v>25</v>
      </c>
      <c r="D324" s="573"/>
      <c r="E324" s="573"/>
      <c r="F324" s="574"/>
      <c r="G324" s="71" t="s">
        <v>462</v>
      </c>
      <c r="H324" s="59">
        <v>23</v>
      </c>
      <c r="I324" s="59">
        <v>23</v>
      </c>
      <c r="J324" s="52">
        <f>1203752.06+35000</f>
        <v>1238752.06</v>
      </c>
      <c r="K324" s="53">
        <v>43894</v>
      </c>
      <c r="L324" s="53">
        <v>43986</v>
      </c>
      <c r="M324" s="53">
        <v>44535</v>
      </c>
      <c r="N324" s="575">
        <v>0.73</v>
      </c>
      <c r="O324" s="55">
        <f>235865.46+202873.24</f>
        <v>438738.69999999995</v>
      </c>
      <c r="P324" s="56"/>
    </row>
    <row r="325" spans="1:16" ht="42" customHeight="1" thickBot="1">
      <c r="A325" s="576" t="s">
        <v>463</v>
      </c>
      <c r="B325" s="577" t="s">
        <v>464</v>
      </c>
      <c r="C325" s="578"/>
      <c r="D325" s="578"/>
      <c r="E325" s="578"/>
      <c r="F325" s="579"/>
      <c r="G325" s="580" t="s">
        <v>462</v>
      </c>
      <c r="H325" s="581"/>
      <c r="I325" s="581"/>
      <c r="J325" s="582">
        <v>804160.95</v>
      </c>
      <c r="K325" s="68">
        <v>44333</v>
      </c>
      <c r="L325" s="68">
        <v>44368</v>
      </c>
      <c r="M325" s="173">
        <v>44717</v>
      </c>
      <c r="N325" s="82">
        <v>0.02</v>
      </c>
      <c r="O325" s="67">
        <v>0</v>
      </c>
      <c r="P325" s="493"/>
    </row>
    <row r="326" spans="1:16" ht="30.75" customHeight="1" thickBot="1">
      <c r="A326" s="715" t="s">
        <v>11</v>
      </c>
      <c r="B326" s="716"/>
      <c r="C326" s="716"/>
      <c r="D326" s="716"/>
      <c r="E326" s="716"/>
      <c r="F326" s="716"/>
      <c r="G326" s="716"/>
      <c r="H326" s="716"/>
      <c r="I326" s="717"/>
      <c r="J326" s="583">
        <f>SUM(J312:J325)</f>
        <v>6935118.28</v>
      </c>
      <c r="K326" s="584"/>
      <c r="L326" s="585"/>
      <c r="M326" s="586"/>
      <c r="N326" s="587"/>
      <c r="O326" s="588"/>
      <c r="P326" s="587"/>
    </row>
    <row r="327" spans="1:16" ht="23.25" customHeight="1">
      <c r="A327" s="342"/>
      <c r="B327" s="589"/>
      <c r="C327" s="590"/>
      <c r="D327" s="590"/>
      <c r="E327" s="590"/>
      <c r="F327" s="590"/>
      <c r="G327" s="591"/>
      <c r="H327" s="592"/>
      <c r="I327" s="592"/>
      <c r="J327" s="593"/>
      <c r="K327" s="587"/>
      <c r="L327" s="587"/>
      <c r="M327" s="594"/>
      <c r="N327" s="718"/>
      <c r="O327" s="718"/>
      <c r="P327" s="718"/>
    </row>
    <row r="328" spans="1:16" ht="12" customHeight="1">
      <c r="A328" s="595" t="s">
        <v>3</v>
      </c>
      <c r="B328" s="596"/>
      <c r="C328" s="595"/>
      <c r="D328" s="595"/>
      <c r="E328" s="595"/>
      <c r="F328" s="595"/>
      <c r="G328" s="591"/>
      <c r="H328" s="592"/>
      <c r="I328" s="592"/>
      <c r="J328" s="593"/>
      <c r="K328" s="597"/>
      <c r="L328" s="587"/>
      <c r="M328" s="39"/>
      <c r="N328" s="39"/>
      <c r="O328" s="39"/>
      <c r="P328" s="39"/>
    </row>
    <row r="329" spans="1:16" s="437" customFormat="1" ht="9.75" customHeight="1">
      <c r="A329" s="598"/>
      <c r="B329" s="388"/>
      <c r="C329" s="598"/>
      <c r="D329" s="598"/>
      <c r="E329" s="598"/>
      <c r="F329" s="598"/>
      <c r="G329" s="591"/>
      <c r="H329" s="592"/>
      <c r="I329" s="592"/>
      <c r="J329" s="593"/>
      <c r="K329" s="597"/>
      <c r="L329" s="587"/>
      <c r="M329" s="39"/>
      <c r="N329" s="39"/>
      <c r="O329" s="39"/>
      <c r="P329" s="39"/>
    </row>
    <row r="330" spans="1:16" ht="12" customHeight="1">
      <c r="A330" s="387" t="s">
        <v>4</v>
      </c>
      <c r="B330" s="388"/>
      <c r="C330" s="388"/>
      <c r="D330" s="388"/>
      <c r="E330" s="388"/>
      <c r="F330" s="388"/>
      <c r="G330" s="599"/>
      <c r="H330" s="342"/>
      <c r="I330" s="342"/>
      <c r="J330" s="558"/>
      <c r="K330" s="342"/>
      <c r="L330" s="342"/>
      <c r="M330" s="342"/>
      <c r="N330" s="342"/>
      <c r="O330" s="600"/>
      <c r="P330" s="342"/>
    </row>
    <row r="331" spans="1:16" ht="12" customHeight="1">
      <c r="A331" s="387" t="s">
        <v>6</v>
      </c>
      <c r="B331" s="388"/>
      <c r="C331" s="388"/>
      <c r="D331" s="388"/>
      <c r="E331" s="388"/>
      <c r="F331" s="388"/>
      <c r="G331" s="601"/>
      <c r="H331" s="602"/>
      <c r="I331" s="602"/>
      <c r="J331" s="729"/>
      <c r="K331" s="730"/>
      <c r="L331" s="602"/>
      <c r="M331" s="602"/>
      <c r="N331" s="602"/>
      <c r="O331" s="603"/>
      <c r="P331" s="602"/>
    </row>
    <row r="332" spans="1:16" ht="12" customHeight="1">
      <c r="A332" s="387" t="s">
        <v>465</v>
      </c>
      <c r="B332" s="388"/>
      <c r="C332" s="388"/>
      <c r="D332" s="388"/>
      <c r="E332" s="388"/>
      <c r="F332" s="388"/>
      <c r="G332" s="604"/>
      <c r="H332" s="602"/>
      <c r="I332" s="602"/>
      <c r="J332" s="605"/>
      <c r="K332" s="606"/>
      <c r="L332" s="602"/>
      <c r="M332" s="602"/>
      <c r="N332" s="605"/>
      <c r="O332" s="603"/>
      <c r="P332" s="602"/>
    </row>
    <row r="333" spans="1:16" ht="13.5" customHeight="1">
      <c r="A333" s="387" t="s">
        <v>12</v>
      </c>
      <c r="B333" s="388"/>
      <c r="C333" s="388"/>
      <c r="D333" s="388"/>
      <c r="E333" s="388"/>
      <c r="F333" s="388"/>
      <c r="G333" s="607"/>
      <c r="H333" s="607"/>
      <c r="I333" s="607"/>
      <c r="J333" s="607"/>
      <c r="K333" s="608"/>
      <c r="L333" s="607"/>
      <c r="M333" s="607"/>
      <c r="N333" s="607"/>
      <c r="O333" s="607"/>
      <c r="P333" s="607"/>
    </row>
    <row r="334" spans="1:16" ht="13.5" customHeight="1">
      <c r="A334" s="387" t="s">
        <v>13</v>
      </c>
      <c r="B334" s="388"/>
      <c r="C334" s="388"/>
      <c r="D334" s="388"/>
      <c r="E334" s="388"/>
      <c r="F334" s="388"/>
      <c r="G334" s="609"/>
      <c r="H334" s="607"/>
      <c r="I334" s="607"/>
      <c r="J334" s="605"/>
      <c r="K334" s="608"/>
      <c r="L334" s="607"/>
      <c r="M334" s="607"/>
      <c r="N334" s="607"/>
      <c r="O334" s="607"/>
      <c r="P334" s="607"/>
    </row>
    <row r="335" spans="1:16" ht="13.5" customHeight="1">
      <c r="A335" s="387" t="s">
        <v>8</v>
      </c>
      <c r="B335" s="388"/>
      <c r="C335" s="388"/>
      <c r="D335" s="388"/>
      <c r="E335" s="388"/>
      <c r="F335" s="388"/>
      <c r="G335" s="604"/>
      <c r="H335" s="602"/>
      <c r="I335" s="602"/>
      <c r="J335" s="610"/>
      <c r="K335" s="606"/>
      <c r="L335" s="602"/>
      <c r="M335" s="602"/>
      <c r="N335" s="602"/>
      <c r="O335" s="603"/>
      <c r="P335" s="602"/>
    </row>
    <row r="336" spans="1:16" ht="12" customHeight="1">
      <c r="A336" s="387" t="s">
        <v>14</v>
      </c>
      <c r="B336" s="388"/>
      <c r="C336" s="388"/>
      <c r="D336" s="388"/>
      <c r="E336" s="388"/>
      <c r="F336" s="388"/>
      <c r="G336" s="604"/>
      <c r="H336" s="602"/>
      <c r="I336" s="602"/>
      <c r="J336" s="610"/>
      <c r="K336" s="606"/>
      <c r="L336" s="602"/>
      <c r="M336" s="602"/>
      <c r="N336" s="602"/>
      <c r="O336" s="603"/>
      <c r="P336" s="602"/>
    </row>
    <row r="337" spans="1:16" ht="12.75" customHeight="1">
      <c r="A337" s="391" t="s">
        <v>9</v>
      </c>
      <c r="B337" s="392"/>
      <c r="C337" s="392"/>
      <c r="D337" s="392"/>
      <c r="E337" s="392"/>
      <c r="F337" s="392"/>
      <c r="G337" s="604"/>
      <c r="H337" s="602"/>
      <c r="I337" s="602"/>
      <c r="J337" s="610"/>
      <c r="K337" s="606"/>
      <c r="L337" s="602"/>
      <c r="M337" s="602"/>
      <c r="N337" s="602"/>
      <c r="O337" s="603"/>
      <c r="P337" s="602"/>
    </row>
    <row r="338" spans="1:16" ht="12" customHeight="1">
      <c r="A338" s="391" t="s">
        <v>10</v>
      </c>
      <c r="B338" s="392"/>
      <c r="C338" s="392"/>
      <c r="D338" s="392"/>
      <c r="E338" s="392"/>
      <c r="F338" s="392"/>
      <c r="G338" s="604"/>
      <c r="H338" s="602"/>
      <c r="I338" s="602"/>
      <c r="J338" s="610"/>
      <c r="K338" s="606"/>
      <c r="L338" s="602"/>
      <c r="M338" s="602"/>
      <c r="N338" s="602"/>
      <c r="O338" s="603"/>
      <c r="P338" s="602"/>
    </row>
    <row r="339" spans="1:16" ht="12" customHeight="1">
      <c r="A339" s="391" t="s">
        <v>466</v>
      </c>
      <c r="B339" s="392"/>
      <c r="C339" s="391"/>
      <c r="D339" s="391"/>
      <c r="E339" s="391"/>
      <c r="F339" s="611"/>
      <c r="G339" s="342"/>
      <c r="H339" s="342"/>
      <c r="I339" s="342"/>
      <c r="J339" s="558"/>
      <c r="K339" s="612"/>
      <c r="L339" s="342"/>
      <c r="M339" s="342"/>
      <c r="N339" s="342"/>
      <c r="O339" s="342"/>
      <c r="P339" s="342"/>
    </row>
    <row r="340" spans="1:16" ht="12" customHeight="1">
      <c r="A340" s="731" t="s">
        <v>467</v>
      </c>
      <c r="B340" s="731"/>
      <c r="C340" s="731"/>
      <c r="D340" s="731"/>
      <c r="E340" s="731"/>
      <c r="F340" s="731"/>
      <c r="G340" s="731"/>
      <c r="H340" s="342"/>
      <c r="I340" s="342"/>
      <c r="J340" s="342"/>
      <c r="K340" s="342"/>
      <c r="L340" s="342"/>
      <c r="M340" s="342"/>
      <c r="N340" s="342"/>
      <c r="O340" s="342"/>
      <c r="P340" s="342"/>
    </row>
    <row r="341" ht="12" customHeight="1">
      <c r="A341" s="613" t="s">
        <v>468</v>
      </c>
    </row>
    <row r="343" spans="1:16" s="1" customFormat="1" ht="15.75" customHeight="1">
      <c r="A343" s="22" t="s">
        <v>469</v>
      </c>
      <c r="B343" s="732" t="s">
        <v>470</v>
      </c>
      <c r="C343" s="732"/>
      <c r="D343" s="732"/>
      <c r="E343" s="732"/>
      <c r="F343" s="732"/>
      <c r="G343" s="732"/>
      <c r="H343" s="732"/>
      <c r="I343" s="732"/>
      <c r="J343" s="732"/>
      <c r="K343" s="732"/>
      <c r="L343" s="732"/>
      <c r="M343" s="732"/>
      <c r="N343" s="732"/>
      <c r="O343" s="732"/>
      <c r="P343" s="732"/>
    </row>
    <row r="344" spans="1:16" s="1" customFormat="1" ht="15.75" customHeight="1">
      <c r="A344" s="22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1:16" ht="12" customHeight="1">
      <c r="A345" s="219" t="s">
        <v>471</v>
      </c>
      <c r="B345" s="733" t="s">
        <v>472</v>
      </c>
      <c r="C345" s="733"/>
      <c r="D345" s="733"/>
      <c r="E345" s="733"/>
      <c r="F345" s="733"/>
      <c r="G345" s="733"/>
      <c r="H345" s="733"/>
      <c r="I345" s="733"/>
      <c r="J345" s="733"/>
      <c r="K345" s="733"/>
      <c r="L345" s="733"/>
      <c r="M345" s="733"/>
      <c r="N345" s="733"/>
      <c r="O345" s="733"/>
      <c r="P345" s="733"/>
    </row>
    <row r="346" ht="11.25" customHeight="1"/>
    <row r="347" spans="1:16" ht="20.25" customHeight="1">
      <c r="A347" s="754" t="s">
        <v>15</v>
      </c>
      <c r="B347" s="754" t="s">
        <v>24</v>
      </c>
      <c r="C347" s="726" t="s">
        <v>16</v>
      </c>
      <c r="D347" s="727"/>
      <c r="E347" s="727"/>
      <c r="F347" s="728"/>
      <c r="G347" s="754" t="s">
        <v>23</v>
      </c>
      <c r="H347" s="754" t="s">
        <v>17</v>
      </c>
      <c r="I347" s="754" t="s">
        <v>21</v>
      </c>
      <c r="J347" s="754" t="s">
        <v>0</v>
      </c>
      <c r="K347" s="754" t="s">
        <v>5</v>
      </c>
      <c r="L347" s="754" t="s">
        <v>20</v>
      </c>
      <c r="M347" s="754" t="s">
        <v>19</v>
      </c>
      <c r="N347" s="754" t="s">
        <v>2</v>
      </c>
      <c r="O347" s="754" t="s">
        <v>18</v>
      </c>
      <c r="P347" s="754" t="s">
        <v>1</v>
      </c>
    </row>
    <row r="348" spans="1:16" ht="40.5" customHeight="1">
      <c r="A348" s="755"/>
      <c r="B348" s="755"/>
      <c r="C348" s="572" t="s">
        <v>30</v>
      </c>
      <c r="D348" s="572" t="s">
        <v>31</v>
      </c>
      <c r="E348" s="572" t="s">
        <v>32</v>
      </c>
      <c r="F348" s="572" t="s">
        <v>33</v>
      </c>
      <c r="G348" s="755"/>
      <c r="H348" s="755"/>
      <c r="I348" s="755"/>
      <c r="J348" s="755"/>
      <c r="K348" s="755"/>
      <c r="L348" s="755"/>
      <c r="M348" s="755"/>
      <c r="N348" s="755"/>
      <c r="O348" s="755"/>
      <c r="P348" s="755"/>
    </row>
    <row r="349" spans="1:16" ht="42" customHeight="1">
      <c r="A349" s="614" t="s">
        <v>473</v>
      </c>
      <c r="B349" s="615" t="s">
        <v>474</v>
      </c>
      <c r="C349" s="498"/>
      <c r="D349" s="498" t="s">
        <v>25</v>
      </c>
      <c r="E349" s="498"/>
      <c r="F349" s="498"/>
      <c r="G349" s="616" t="s">
        <v>475</v>
      </c>
      <c r="H349" s="617">
        <v>20</v>
      </c>
      <c r="I349" s="617">
        <v>2</v>
      </c>
      <c r="J349" s="618">
        <v>197099.32</v>
      </c>
      <c r="K349" s="619">
        <v>43647</v>
      </c>
      <c r="L349" s="619">
        <v>43822</v>
      </c>
      <c r="M349" s="619">
        <v>44102</v>
      </c>
      <c r="N349" s="620">
        <v>0.42</v>
      </c>
      <c r="O349" s="621">
        <v>100637.63</v>
      </c>
      <c r="P349" s="617">
        <v>1</v>
      </c>
    </row>
    <row r="350" spans="1:16" ht="43.5" customHeight="1">
      <c r="A350" s="756" t="s">
        <v>476</v>
      </c>
      <c r="B350" s="622" t="s">
        <v>477</v>
      </c>
      <c r="C350" s="623"/>
      <c r="D350" s="498"/>
      <c r="E350" s="623" t="s">
        <v>25</v>
      </c>
      <c r="F350" s="498"/>
      <c r="G350" s="746" t="s">
        <v>478</v>
      </c>
      <c r="H350" s="748">
        <v>30</v>
      </c>
      <c r="I350" s="735">
        <v>21</v>
      </c>
      <c r="J350" s="618">
        <v>307066.38</v>
      </c>
      <c r="K350" s="737">
        <v>44039</v>
      </c>
      <c r="L350" s="739">
        <v>44069</v>
      </c>
      <c r="M350" s="741">
        <v>44468</v>
      </c>
      <c r="N350" s="624">
        <v>0.71</v>
      </c>
      <c r="O350" s="743">
        <v>199255.81</v>
      </c>
      <c r="P350" s="724">
        <v>6</v>
      </c>
    </row>
    <row r="351" spans="1:16" ht="21" customHeight="1">
      <c r="A351" s="745"/>
      <c r="B351" s="625" t="s">
        <v>447</v>
      </c>
      <c r="C351" s="626"/>
      <c r="D351" s="499"/>
      <c r="E351" s="626"/>
      <c r="F351" s="499" t="s">
        <v>25</v>
      </c>
      <c r="G351" s="747"/>
      <c r="H351" s="749"/>
      <c r="I351" s="736"/>
      <c r="J351" s="627">
        <v>94285.59</v>
      </c>
      <c r="K351" s="738"/>
      <c r="L351" s="740"/>
      <c r="M351" s="742"/>
      <c r="N351" s="628">
        <v>0.67</v>
      </c>
      <c r="O351" s="744"/>
      <c r="P351" s="725"/>
    </row>
    <row r="352" spans="1:16" ht="30.75" customHeight="1">
      <c r="A352" s="771" t="s">
        <v>479</v>
      </c>
      <c r="B352" s="629" t="s">
        <v>480</v>
      </c>
      <c r="C352" s="137"/>
      <c r="D352" s="50" t="s">
        <v>25</v>
      </c>
      <c r="E352" s="137"/>
      <c r="F352" s="50"/>
      <c r="G352" s="773" t="s">
        <v>481</v>
      </c>
      <c r="H352" s="750">
        <v>30</v>
      </c>
      <c r="I352" s="752">
        <v>19</v>
      </c>
      <c r="J352" s="354">
        <v>316010.98</v>
      </c>
      <c r="K352" s="765">
        <v>44049</v>
      </c>
      <c r="L352" s="767">
        <v>44214</v>
      </c>
      <c r="M352" s="767">
        <v>44513</v>
      </c>
      <c r="N352" s="139">
        <v>0.35</v>
      </c>
      <c r="O352" s="769">
        <v>157208.34</v>
      </c>
      <c r="P352" s="757"/>
    </row>
    <row r="353" spans="1:16" ht="21.75" customHeight="1">
      <c r="A353" s="772"/>
      <c r="B353" s="630" t="s">
        <v>447</v>
      </c>
      <c r="C353" s="359"/>
      <c r="D353" s="59"/>
      <c r="E353" s="359"/>
      <c r="F353" s="59" t="s">
        <v>25</v>
      </c>
      <c r="G353" s="774"/>
      <c r="H353" s="751"/>
      <c r="I353" s="753"/>
      <c r="J353" s="138">
        <v>88668.96</v>
      </c>
      <c r="K353" s="766"/>
      <c r="L353" s="768"/>
      <c r="M353" s="768"/>
      <c r="N353" s="393">
        <v>0.4</v>
      </c>
      <c r="O353" s="770"/>
      <c r="P353" s="758"/>
    </row>
    <row r="354" spans="1:16" ht="39" customHeight="1">
      <c r="A354" s="195" t="s">
        <v>482</v>
      </c>
      <c r="B354" s="631" t="s">
        <v>483</v>
      </c>
      <c r="C354" s="195"/>
      <c r="D354" s="64"/>
      <c r="E354" s="195" t="s">
        <v>25</v>
      </c>
      <c r="F354" s="64"/>
      <c r="G354" s="80" t="s">
        <v>484</v>
      </c>
      <c r="H354" s="64">
        <v>1</v>
      </c>
      <c r="I354" s="64">
        <v>1</v>
      </c>
      <c r="J354" s="346">
        <v>400515.9</v>
      </c>
      <c r="K354" s="399">
        <v>44316</v>
      </c>
      <c r="L354" s="399">
        <v>44378</v>
      </c>
      <c r="M354" s="399">
        <v>44647</v>
      </c>
      <c r="N354" s="379">
        <v>0.2</v>
      </c>
      <c r="O354" s="172">
        <v>0</v>
      </c>
      <c r="P354" s="443"/>
    </row>
    <row r="355" spans="1:16" ht="47.25" customHeight="1" thickBot="1">
      <c r="A355" s="632" t="s">
        <v>485</v>
      </c>
      <c r="B355" s="633" t="s">
        <v>486</v>
      </c>
      <c r="C355" s="632"/>
      <c r="D355" s="581" t="s">
        <v>25</v>
      </c>
      <c r="E355" s="632"/>
      <c r="F355" s="581"/>
      <c r="G355" s="634" t="s">
        <v>487</v>
      </c>
      <c r="H355" s="581">
        <v>1</v>
      </c>
      <c r="I355" s="581">
        <v>1</v>
      </c>
      <c r="J355" s="635">
        <v>48757.71</v>
      </c>
      <c r="K355" s="399">
        <v>44330</v>
      </c>
      <c r="L355" s="399">
        <v>44396</v>
      </c>
      <c r="M355" s="399">
        <v>44515</v>
      </c>
      <c r="N355" s="379">
        <v>0.1</v>
      </c>
      <c r="O355" s="172">
        <v>0</v>
      </c>
      <c r="P355" s="443"/>
    </row>
    <row r="356" spans="1:16" s="437" customFormat="1" ht="30.75" customHeight="1" thickBot="1">
      <c r="A356" s="761" t="s">
        <v>488</v>
      </c>
      <c r="B356" s="761"/>
      <c r="C356" s="761"/>
      <c r="D356" s="761"/>
      <c r="E356" s="761"/>
      <c r="F356" s="761"/>
      <c r="G356" s="761"/>
      <c r="H356" s="761"/>
      <c r="I356" s="761"/>
      <c r="J356" s="636">
        <f>SUM(J349:J355)</f>
        <v>1452404.8399999999</v>
      </c>
      <c r="K356" s="637"/>
      <c r="L356" s="637"/>
      <c r="M356" s="637"/>
      <c r="N356" s="637"/>
      <c r="O356" s="637"/>
      <c r="P356" s="637"/>
    </row>
    <row r="357" spans="1:16" s="41" customFormat="1" ht="23.25" customHeight="1">
      <c r="A357" s="638"/>
      <c r="B357" s="639"/>
      <c r="C357" s="639"/>
      <c r="D357" s="639"/>
      <c r="E357" s="639"/>
      <c r="F357" s="639"/>
      <c r="G357" s="640"/>
      <c r="H357" s="640"/>
      <c r="I357" s="640"/>
      <c r="J357" s="641"/>
      <c r="K357" s="637"/>
      <c r="L357" s="642"/>
      <c r="M357" s="762"/>
      <c r="N357" s="762"/>
      <c r="O357" s="762"/>
      <c r="P357" s="762"/>
    </row>
    <row r="358" spans="1:16" s="41" customFormat="1" ht="15" customHeight="1">
      <c r="A358" s="203" t="s">
        <v>3</v>
      </c>
      <c r="B358" s="532"/>
      <c r="C358" s="203"/>
      <c r="D358" s="203"/>
      <c r="E358" s="203"/>
      <c r="F358" s="203"/>
      <c r="G358" s="640"/>
      <c r="H358" s="640"/>
      <c r="I358" s="640"/>
      <c r="J358" s="641"/>
      <c r="K358" s="763"/>
      <c r="L358" s="763"/>
      <c r="M358" s="763"/>
      <c r="N358" s="643"/>
      <c r="O358" s="643"/>
      <c r="P358" s="643"/>
    </row>
    <row r="359" spans="1:16" s="41" customFormat="1" ht="12" customHeight="1">
      <c r="A359" s="386"/>
      <c r="B359" s="537"/>
      <c r="C359" s="386"/>
      <c r="D359" s="386"/>
      <c r="E359" s="386"/>
      <c r="F359" s="386"/>
      <c r="G359" s="277"/>
      <c r="H359" s="214"/>
      <c r="I359" s="214"/>
      <c r="J359" s="214"/>
      <c r="K359" s="764"/>
      <c r="L359" s="764"/>
      <c r="M359" s="764"/>
      <c r="N359" s="214"/>
      <c r="O359" s="214"/>
      <c r="P359" s="214"/>
    </row>
    <row r="360" spans="1:16" s="41" customFormat="1" ht="12" customHeight="1">
      <c r="A360" s="12" t="s">
        <v>4</v>
      </c>
      <c r="B360" s="13"/>
      <c r="C360" s="13"/>
      <c r="D360" s="13"/>
      <c r="E360" s="13"/>
      <c r="F360" s="13"/>
      <c r="G360" s="277"/>
      <c r="H360" s="644"/>
      <c r="I360" s="645"/>
      <c r="J360" s="645"/>
      <c r="K360" s="759"/>
      <c r="L360" s="759"/>
      <c r="M360" s="759"/>
      <c r="N360" s="644"/>
      <c r="O360" s="644"/>
      <c r="P360" s="644"/>
    </row>
    <row r="361" spans="1:16" s="41" customFormat="1" ht="12" customHeight="1">
      <c r="A361" s="12" t="s">
        <v>6</v>
      </c>
      <c r="B361" s="13"/>
      <c r="C361" s="13"/>
      <c r="D361" s="13"/>
      <c r="E361" s="13"/>
      <c r="F361" s="13"/>
      <c r="G361" s="646"/>
      <c r="H361" s="646"/>
      <c r="I361" s="760"/>
      <c r="J361" s="760"/>
      <c r="K361" s="760"/>
      <c r="L361" s="646"/>
      <c r="M361" s="646"/>
      <c r="N361" s="646"/>
      <c r="O361" s="646"/>
      <c r="P361" s="646"/>
    </row>
    <row r="362" spans="1:16" s="41" customFormat="1" ht="12" customHeight="1">
      <c r="A362" s="12" t="s">
        <v>7</v>
      </c>
      <c r="B362" s="13"/>
      <c r="C362" s="13"/>
      <c r="D362" s="13"/>
      <c r="E362" s="13"/>
      <c r="F362" s="13"/>
      <c r="G362" s="646"/>
      <c r="H362" s="646"/>
      <c r="I362" s="646"/>
      <c r="J362" s="647"/>
      <c r="K362" s="646"/>
      <c r="L362" s="646"/>
      <c r="M362" s="646"/>
      <c r="N362" s="646"/>
      <c r="O362" s="646"/>
      <c r="P362" s="646"/>
    </row>
    <row r="363" spans="1:16" s="41" customFormat="1" ht="12" customHeight="1">
      <c r="A363" s="12" t="s">
        <v>12</v>
      </c>
      <c r="B363" s="13"/>
      <c r="C363" s="13"/>
      <c r="D363" s="13"/>
      <c r="E363" s="13"/>
      <c r="F363" s="13"/>
      <c r="G363" s="646"/>
      <c r="H363" s="646"/>
      <c r="I363" s="646"/>
      <c r="J363" s="646"/>
      <c r="K363" s="648"/>
      <c r="L363" s="646"/>
      <c r="M363" s="646"/>
      <c r="N363" s="646"/>
      <c r="O363" s="646"/>
      <c r="P363" s="646"/>
    </row>
    <row r="364" spans="1:16" s="41" customFormat="1" ht="12" customHeight="1">
      <c r="A364" s="12" t="s">
        <v>13</v>
      </c>
      <c r="B364" s="13"/>
      <c r="C364" s="13"/>
      <c r="D364" s="13"/>
      <c r="E364" s="13"/>
      <c r="F364" s="13"/>
      <c r="G364" s="646"/>
      <c r="H364" s="646"/>
      <c r="I364" s="646"/>
      <c r="J364" s="646"/>
      <c r="K364" s="646"/>
      <c r="L364" s="646"/>
      <c r="M364" s="646"/>
      <c r="N364" s="646"/>
      <c r="O364" s="646"/>
      <c r="P364" s="646"/>
    </row>
    <row r="365" spans="1:16" s="41" customFormat="1" ht="12" customHeight="1">
      <c r="A365" s="12" t="s">
        <v>8</v>
      </c>
      <c r="B365" s="13"/>
      <c r="C365" s="13"/>
      <c r="D365" s="13"/>
      <c r="E365" s="13"/>
      <c r="F365" s="13"/>
      <c r="G365" s="646"/>
      <c r="H365" s="646"/>
      <c r="I365" s="646"/>
      <c r="J365" s="646"/>
      <c r="K365" s="646"/>
      <c r="L365" s="646"/>
      <c r="M365" s="646"/>
      <c r="N365" s="646"/>
      <c r="O365" s="646"/>
      <c r="P365" s="646"/>
    </row>
    <row r="366" spans="1:16" ht="12" customHeight="1">
      <c r="A366" s="12" t="s">
        <v>14</v>
      </c>
      <c r="B366" s="13"/>
      <c r="C366" s="13"/>
      <c r="D366" s="13"/>
      <c r="E366" s="13"/>
      <c r="F366" s="13"/>
      <c r="G366" s="646"/>
      <c r="H366" s="646"/>
      <c r="I366" s="646"/>
      <c r="J366" s="646"/>
      <c r="K366" s="646"/>
      <c r="L366" s="646"/>
      <c r="M366" s="646"/>
      <c r="N366" s="646"/>
      <c r="O366" s="646"/>
      <c r="P366" s="646"/>
    </row>
    <row r="367" spans="1:16" ht="12" customHeight="1">
      <c r="A367" s="18" t="s">
        <v>9</v>
      </c>
      <c r="B367" s="19"/>
      <c r="C367" s="19"/>
      <c r="D367" s="19"/>
      <c r="E367" s="19"/>
      <c r="F367" s="19"/>
      <c r="G367" s="646"/>
      <c r="H367" s="646"/>
      <c r="I367" s="646"/>
      <c r="J367" s="646"/>
      <c r="K367" s="646"/>
      <c r="L367" s="646"/>
      <c r="M367" s="646"/>
      <c r="N367" s="646"/>
      <c r="O367" s="646"/>
      <c r="P367" s="646"/>
    </row>
    <row r="368" spans="1:16" ht="12" customHeight="1">
      <c r="A368" s="18" t="s">
        <v>10</v>
      </c>
      <c r="B368" s="19"/>
      <c r="C368" s="19"/>
      <c r="D368" s="19"/>
      <c r="E368" s="19"/>
      <c r="F368" s="19"/>
      <c r="G368" s="646"/>
      <c r="H368" s="646"/>
      <c r="I368" s="646"/>
      <c r="J368" s="646"/>
      <c r="K368" s="646"/>
      <c r="L368" s="646"/>
      <c r="M368" s="646"/>
      <c r="N368" s="646"/>
      <c r="O368" s="646"/>
      <c r="P368" s="646"/>
    </row>
    <row r="369" spans="1:6" ht="12" customHeight="1">
      <c r="A369" s="18" t="s">
        <v>28</v>
      </c>
      <c r="B369" s="19"/>
      <c r="C369" s="18"/>
      <c r="D369" s="18"/>
      <c r="E369" s="18"/>
      <c r="F369" s="551"/>
    </row>
  </sheetData>
  <sheetProtection/>
  <mergeCells count="584">
    <mergeCell ref="A53:F53"/>
    <mergeCell ref="A54:B54"/>
    <mergeCell ref="A40:I40"/>
    <mergeCell ref="M41:P41"/>
    <mergeCell ref="A52:F52"/>
    <mergeCell ref="P31:P32"/>
    <mergeCell ref="P29:P30"/>
    <mergeCell ref="A31:A32"/>
    <mergeCell ref="G31:G32"/>
    <mergeCell ref="H31:H32"/>
    <mergeCell ref="I31:I32"/>
    <mergeCell ref="K31:K32"/>
    <mergeCell ref="L31:L32"/>
    <mergeCell ref="M31:M32"/>
    <mergeCell ref="O31:O32"/>
    <mergeCell ref="A29:A30"/>
    <mergeCell ref="G29:G30"/>
    <mergeCell ref="H29:H30"/>
    <mergeCell ref="I29:I30"/>
    <mergeCell ref="K29:K30"/>
    <mergeCell ref="L29:L30"/>
    <mergeCell ref="M29:M30"/>
    <mergeCell ref="O29:O30"/>
    <mergeCell ref="P24:P25"/>
    <mergeCell ref="K24:K25"/>
    <mergeCell ref="L24:L25"/>
    <mergeCell ref="M24:M25"/>
    <mergeCell ref="O24:O25"/>
    <mergeCell ref="A24:A25"/>
    <mergeCell ref="G24:G25"/>
    <mergeCell ref="H24:H25"/>
    <mergeCell ref="I24:I25"/>
    <mergeCell ref="P22:P23"/>
    <mergeCell ref="J22:J23"/>
    <mergeCell ref="K22:K23"/>
    <mergeCell ref="L22:L23"/>
    <mergeCell ref="M22:M23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M19:M21"/>
    <mergeCell ref="N19:N20"/>
    <mergeCell ref="O19:O21"/>
    <mergeCell ref="N22:N23"/>
    <mergeCell ref="O22:O23"/>
    <mergeCell ref="P19:P21"/>
    <mergeCell ref="I19:I21"/>
    <mergeCell ref="J19:J20"/>
    <mergeCell ref="K19:K21"/>
    <mergeCell ref="L19:L21"/>
    <mergeCell ref="P16:P18"/>
    <mergeCell ref="A19:A21"/>
    <mergeCell ref="B19:B20"/>
    <mergeCell ref="C19:C20"/>
    <mergeCell ref="D19:D20"/>
    <mergeCell ref="E19:E20"/>
    <mergeCell ref="F19:F20"/>
    <mergeCell ref="G19:G21"/>
    <mergeCell ref="H19:H21"/>
    <mergeCell ref="L16:L18"/>
    <mergeCell ref="N16:N17"/>
    <mergeCell ref="O16:O18"/>
    <mergeCell ref="H16:H18"/>
    <mergeCell ref="I16:I18"/>
    <mergeCell ref="J16:J17"/>
    <mergeCell ref="K16:K18"/>
    <mergeCell ref="P14:P15"/>
    <mergeCell ref="A16:A18"/>
    <mergeCell ref="B16:B17"/>
    <mergeCell ref="C16:C17"/>
    <mergeCell ref="D16:D17"/>
    <mergeCell ref="E16:E17"/>
    <mergeCell ref="F16:F17"/>
    <mergeCell ref="G16:G18"/>
    <mergeCell ref="K14:K15"/>
    <mergeCell ref="M16:M18"/>
    <mergeCell ref="M14:M15"/>
    <mergeCell ref="N14:N15"/>
    <mergeCell ref="O12:O13"/>
    <mergeCell ref="O14:O15"/>
    <mergeCell ref="H14:H15"/>
    <mergeCell ref="I14:I15"/>
    <mergeCell ref="J14:J15"/>
    <mergeCell ref="L14:L15"/>
    <mergeCell ref="A14:A15"/>
    <mergeCell ref="B14:B15"/>
    <mergeCell ref="C14:C15"/>
    <mergeCell ref="G14:G15"/>
    <mergeCell ref="O10:O11"/>
    <mergeCell ref="P10:P11"/>
    <mergeCell ref="A12:A13"/>
    <mergeCell ref="G12:G13"/>
    <mergeCell ref="H12:H13"/>
    <mergeCell ref="I12:I13"/>
    <mergeCell ref="K12:K13"/>
    <mergeCell ref="L12:L13"/>
    <mergeCell ref="M12:M13"/>
    <mergeCell ref="P12:P13"/>
    <mergeCell ref="O8:O9"/>
    <mergeCell ref="P8:P9"/>
    <mergeCell ref="A10:A11"/>
    <mergeCell ref="G10:G11"/>
    <mergeCell ref="H10:H11"/>
    <mergeCell ref="I10:I11"/>
    <mergeCell ref="K10:K11"/>
    <mergeCell ref="L10:L11"/>
    <mergeCell ref="M10:M11"/>
    <mergeCell ref="K8:K9"/>
    <mergeCell ref="L8:L9"/>
    <mergeCell ref="M8:M9"/>
    <mergeCell ref="N8:N9"/>
    <mergeCell ref="M164:P164"/>
    <mergeCell ref="P150:P151"/>
    <mergeCell ref="N150:N151"/>
    <mergeCell ref="N126:N127"/>
    <mergeCell ref="O126:O127"/>
    <mergeCell ref="M126:M127"/>
    <mergeCell ref="N120:N121"/>
    <mergeCell ref="M165:P165"/>
    <mergeCell ref="H166:P166"/>
    <mergeCell ref="B4:P4"/>
    <mergeCell ref="B6:P6"/>
    <mergeCell ref="B8:B9"/>
    <mergeCell ref="C8:F8"/>
    <mergeCell ref="G8:G9"/>
    <mergeCell ref="H8:H9"/>
    <mergeCell ref="I8:I9"/>
    <mergeCell ref="O150:O151"/>
    <mergeCell ref="A163:I163"/>
    <mergeCell ref="K150:K151"/>
    <mergeCell ref="L150:L151"/>
    <mergeCell ref="M150:M151"/>
    <mergeCell ref="A142:B142"/>
    <mergeCell ref="B146:P146"/>
    <mergeCell ref="B148:P148"/>
    <mergeCell ref="A150:A151"/>
    <mergeCell ref="B150:B151"/>
    <mergeCell ref="C150:F150"/>
    <mergeCell ref="G150:G151"/>
    <mergeCell ref="H150:H151"/>
    <mergeCell ref="I150:I151"/>
    <mergeCell ref="J150:J151"/>
    <mergeCell ref="A136:B136"/>
    <mergeCell ref="L136:P136"/>
    <mergeCell ref="A139:B139"/>
    <mergeCell ref="G140:L140"/>
    <mergeCell ref="A131:I131"/>
    <mergeCell ref="M133:P133"/>
    <mergeCell ref="O124:O125"/>
    <mergeCell ref="P124:P125"/>
    <mergeCell ref="A126:A127"/>
    <mergeCell ref="G126:G127"/>
    <mergeCell ref="H126:H127"/>
    <mergeCell ref="I126:I127"/>
    <mergeCell ref="K126:K127"/>
    <mergeCell ref="L126:L127"/>
    <mergeCell ref="K124:K125"/>
    <mergeCell ref="L124:L125"/>
    <mergeCell ref="M124:M125"/>
    <mergeCell ref="N124:N125"/>
    <mergeCell ref="F124:F125"/>
    <mergeCell ref="G124:G125"/>
    <mergeCell ref="H124:H125"/>
    <mergeCell ref="I124:I125"/>
    <mergeCell ref="A124:A125"/>
    <mergeCell ref="C124:C125"/>
    <mergeCell ref="D124:D125"/>
    <mergeCell ref="E124:E125"/>
    <mergeCell ref="O120:O121"/>
    <mergeCell ref="P120:P121"/>
    <mergeCell ref="I120:I121"/>
    <mergeCell ref="K120:K121"/>
    <mergeCell ref="L120:L121"/>
    <mergeCell ref="M120:M121"/>
    <mergeCell ref="F120:F121"/>
    <mergeCell ref="G120:G121"/>
    <mergeCell ref="H120:H121"/>
    <mergeCell ref="K118:K119"/>
    <mergeCell ref="F118:F119"/>
    <mergeCell ref="G118:G119"/>
    <mergeCell ref="H118:H119"/>
    <mergeCell ref="I118:I119"/>
    <mergeCell ref="A120:A121"/>
    <mergeCell ref="C120:C121"/>
    <mergeCell ref="D120:D121"/>
    <mergeCell ref="E120:E121"/>
    <mergeCell ref="L118:L119"/>
    <mergeCell ref="M118:M119"/>
    <mergeCell ref="N118:N119"/>
    <mergeCell ref="P115:P117"/>
    <mergeCell ref="L115:L117"/>
    <mergeCell ref="M115:M117"/>
    <mergeCell ref="N115:N117"/>
    <mergeCell ref="O115:O117"/>
    <mergeCell ref="O118:O119"/>
    <mergeCell ref="P118:P119"/>
    <mergeCell ref="A118:A119"/>
    <mergeCell ref="C118:C119"/>
    <mergeCell ref="D118:D119"/>
    <mergeCell ref="E118:E119"/>
    <mergeCell ref="A115:A117"/>
    <mergeCell ref="C115:C117"/>
    <mergeCell ref="D115:D117"/>
    <mergeCell ref="E115:E117"/>
    <mergeCell ref="F115:F117"/>
    <mergeCell ref="G115:G117"/>
    <mergeCell ref="H115:H117"/>
    <mergeCell ref="I115:I117"/>
    <mergeCell ref="K115:K117"/>
    <mergeCell ref="M112:M113"/>
    <mergeCell ref="N112:N113"/>
    <mergeCell ref="O112:O113"/>
    <mergeCell ref="L112:L113"/>
    <mergeCell ref="P112:P113"/>
    <mergeCell ref="B110:O110"/>
    <mergeCell ref="A112:A113"/>
    <mergeCell ref="B112:B113"/>
    <mergeCell ref="C112:F112"/>
    <mergeCell ref="G112:G113"/>
    <mergeCell ref="H112:H113"/>
    <mergeCell ref="I112:I113"/>
    <mergeCell ref="J112:J113"/>
    <mergeCell ref="K112:K113"/>
    <mergeCell ref="A102:C102"/>
    <mergeCell ref="A105:D105"/>
    <mergeCell ref="A106:D106"/>
    <mergeCell ref="B108:O108"/>
    <mergeCell ref="O78:O79"/>
    <mergeCell ref="A88:I88"/>
    <mergeCell ref="A93:B93"/>
    <mergeCell ref="A101:B101"/>
    <mergeCell ref="A78:A79"/>
    <mergeCell ref="K78:K79"/>
    <mergeCell ref="L78:L79"/>
    <mergeCell ref="M78:M79"/>
    <mergeCell ref="A75:A76"/>
    <mergeCell ref="B75:B76"/>
    <mergeCell ref="C75:C76"/>
    <mergeCell ref="D75:D76"/>
    <mergeCell ref="E75:E76"/>
    <mergeCell ref="F75:F76"/>
    <mergeCell ref="H75:H76"/>
    <mergeCell ref="I75:I76"/>
    <mergeCell ref="P69:P70"/>
    <mergeCell ref="A71:A72"/>
    <mergeCell ref="G71:G72"/>
    <mergeCell ref="H71:H72"/>
    <mergeCell ref="I71:I72"/>
    <mergeCell ref="K71:K72"/>
    <mergeCell ref="L71:L72"/>
    <mergeCell ref="M71:M72"/>
    <mergeCell ref="P71:P72"/>
    <mergeCell ref="A69:A70"/>
    <mergeCell ref="G69:G70"/>
    <mergeCell ref="H69:H70"/>
    <mergeCell ref="I69:I70"/>
    <mergeCell ref="K69:K70"/>
    <mergeCell ref="L69:L70"/>
    <mergeCell ref="M69:M70"/>
    <mergeCell ref="O69:O70"/>
    <mergeCell ref="O66:O67"/>
    <mergeCell ref="P66:P67"/>
    <mergeCell ref="K66:K67"/>
    <mergeCell ref="L66:L67"/>
    <mergeCell ref="M66:M67"/>
    <mergeCell ref="N66:N67"/>
    <mergeCell ref="F66:F67"/>
    <mergeCell ref="G66:G67"/>
    <mergeCell ref="H66:H67"/>
    <mergeCell ref="I66:I67"/>
    <mergeCell ref="A66:A67"/>
    <mergeCell ref="C66:C67"/>
    <mergeCell ref="D66:D67"/>
    <mergeCell ref="E66:E67"/>
    <mergeCell ref="P60:P61"/>
    <mergeCell ref="L60:L61"/>
    <mergeCell ref="M60:M61"/>
    <mergeCell ref="N60:N61"/>
    <mergeCell ref="O60:O61"/>
    <mergeCell ref="B56:P56"/>
    <mergeCell ref="B58:P58"/>
    <mergeCell ref="A60:A61"/>
    <mergeCell ref="B60:B61"/>
    <mergeCell ref="C60:F60"/>
    <mergeCell ref="G60:G61"/>
    <mergeCell ref="H60:H61"/>
    <mergeCell ref="I60:I61"/>
    <mergeCell ref="J60:J61"/>
    <mergeCell ref="K60:K61"/>
    <mergeCell ref="A1:P1"/>
    <mergeCell ref="I182:I183"/>
    <mergeCell ref="O182:O183"/>
    <mergeCell ref="N182:N183"/>
    <mergeCell ref="P182:P183"/>
    <mergeCell ref="A2:P2"/>
    <mergeCell ref="H182:H183"/>
    <mergeCell ref="A8:A9"/>
    <mergeCell ref="J8:J9"/>
    <mergeCell ref="B178:P178"/>
    <mergeCell ref="B182:B183"/>
    <mergeCell ref="G182:G183"/>
    <mergeCell ref="C182:F182"/>
    <mergeCell ref="K182:K183"/>
    <mergeCell ref="M187:P187"/>
    <mergeCell ref="B180:P180"/>
    <mergeCell ref="L182:L183"/>
    <mergeCell ref="A200:P200"/>
    <mergeCell ref="J182:J183"/>
    <mergeCell ref="A198:F198"/>
    <mergeCell ref="H188:P188"/>
    <mergeCell ref="A185:I185"/>
    <mergeCell ref="M182:M183"/>
    <mergeCell ref="A182:A183"/>
    <mergeCell ref="A201:P201"/>
    <mergeCell ref="A203:P203"/>
    <mergeCell ref="A205:P205"/>
    <mergeCell ref="A207:A208"/>
    <mergeCell ref="B207:B208"/>
    <mergeCell ref="C207:F207"/>
    <mergeCell ref="G207:G208"/>
    <mergeCell ref="H207:H208"/>
    <mergeCell ref="I207:I208"/>
    <mergeCell ref="J207:J208"/>
    <mergeCell ref="P209:P212"/>
    <mergeCell ref="O207:O208"/>
    <mergeCell ref="P207:P208"/>
    <mergeCell ref="K207:K208"/>
    <mergeCell ref="L207:L208"/>
    <mergeCell ref="M207:M208"/>
    <mergeCell ref="N207:N208"/>
    <mergeCell ref="K209:K212"/>
    <mergeCell ref="L209:L212"/>
    <mergeCell ref="M209:M212"/>
    <mergeCell ref="O209:O212"/>
    <mergeCell ref="A209:A212"/>
    <mergeCell ref="G209:G212"/>
    <mergeCell ref="H209:H212"/>
    <mergeCell ref="I209:I212"/>
    <mergeCell ref="A216:I216"/>
    <mergeCell ref="M217:P217"/>
    <mergeCell ref="M218:P218"/>
    <mergeCell ref="H219:P219"/>
    <mergeCell ref="J220:M220"/>
    <mergeCell ref="K222:M223"/>
    <mergeCell ref="A230:F230"/>
    <mergeCell ref="B232:P232"/>
    <mergeCell ref="A233:P233"/>
    <mergeCell ref="B235:P235"/>
    <mergeCell ref="B237:P237"/>
    <mergeCell ref="A239:A240"/>
    <mergeCell ref="B239:B240"/>
    <mergeCell ref="C239:F239"/>
    <mergeCell ref="G239:G240"/>
    <mergeCell ref="H239:H240"/>
    <mergeCell ref="I239:I240"/>
    <mergeCell ref="J239:J240"/>
    <mergeCell ref="O239:O240"/>
    <mergeCell ref="P239:P240"/>
    <mergeCell ref="K239:K240"/>
    <mergeCell ref="L239:L240"/>
    <mergeCell ref="M239:M240"/>
    <mergeCell ref="N239:N240"/>
    <mergeCell ref="A242:A243"/>
    <mergeCell ref="G242:G243"/>
    <mergeCell ref="H242:H243"/>
    <mergeCell ref="I242:I243"/>
    <mergeCell ref="K242:K243"/>
    <mergeCell ref="L242:L243"/>
    <mergeCell ref="M242:M243"/>
    <mergeCell ref="P242:P243"/>
    <mergeCell ref="A244:A245"/>
    <mergeCell ref="G244:G245"/>
    <mergeCell ref="H244:H245"/>
    <mergeCell ref="I244:I245"/>
    <mergeCell ref="K244:K245"/>
    <mergeCell ref="L244:L245"/>
    <mergeCell ref="M244:M245"/>
    <mergeCell ref="P244:P245"/>
    <mergeCell ref="A246:A247"/>
    <mergeCell ref="C246:C247"/>
    <mergeCell ref="D246:D247"/>
    <mergeCell ref="E246:E247"/>
    <mergeCell ref="F246:F247"/>
    <mergeCell ref="G246:G247"/>
    <mergeCell ref="H246:H247"/>
    <mergeCell ref="I246:I247"/>
    <mergeCell ref="K246:K247"/>
    <mergeCell ref="L246:L247"/>
    <mergeCell ref="M246:M247"/>
    <mergeCell ref="O246:O247"/>
    <mergeCell ref="P246:P247"/>
    <mergeCell ref="A248:A249"/>
    <mergeCell ref="C248:C249"/>
    <mergeCell ref="D248:D249"/>
    <mergeCell ref="E248:E249"/>
    <mergeCell ref="F248:F249"/>
    <mergeCell ref="G248:G249"/>
    <mergeCell ref="H248:H249"/>
    <mergeCell ref="I248:I249"/>
    <mergeCell ref="K248:K249"/>
    <mergeCell ref="L248:L249"/>
    <mergeCell ref="M248:M249"/>
    <mergeCell ref="O248:O249"/>
    <mergeCell ref="P248:P249"/>
    <mergeCell ref="A251:A252"/>
    <mergeCell ref="G251:G252"/>
    <mergeCell ref="H251:H252"/>
    <mergeCell ref="I251:I252"/>
    <mergeCell ref="K251:K252"/>
    <mergeCell ref="L251:L252"/>
    <mergeCell ref="M251:M252"/>
    <mergeCell ref="P251:P252"/>
    <mergeCell ref="A253:A254"/>
    <mergeCell ref="G253:G254"/>
    <mergeCell ref="H253:H254"/>
    <mergeCell ref="I253:I254"/>
    <mergeCell ref="K253:K254"/>
    <mergeCell ref="L253:L254"/>
    <mergeCell ref="M253:M254"/>
    <mergeCell ref="P253:P254"/>
    <mergeCell ref="A255:A256"/>
    <mergeCell ref="G255:G256"/>
    <mergeCell ref="H255:H256"/>
    <mergeCell ref="I255:I256"/>
    <mergeCell ref="K255:K256"/>
    <mergeCell ref="L255:L256"/>
    <mergeCell ref="M255:M256"/>
    <mergeCell ref="P255:P256"/>
    <mergeCell ref="A257:A258"/>
    <mergeCell ref="G257:G258"/>
    <mergeCell ref="H257:H258"/>
    <mergeCell ref="I257:I258"/>
    <mergeCell ref="K257:K258"/>
    <mergeCell ref="L257:L258"/>
    <mergeCell ref="M257:M258"/>
    <mergeCell ref="P257:P258"/>
    <mergeCell ref="A260:A261"/>
    <mergeCell ref="C260:C261"/>
    <mergeCell ref="D260:D261"/>
    <mergeCell ref="E260:E261"/>
    <mergeCell ref="F260:F261"/>
    <mergeCell ref="G260:G261"/>
    <mergeCell ref="H260:H261"/>
    <mergeCell ref="I260:I261"/>
    <mergeCell ref="K260:K261"/>
    <mergeCell ref="L260:L261"/>
    <mergeCell ref="M260:M261"/>
    <mergeCell ref="O260:O261"/>
    <mergeCell ref="P260:P261"/>
    <mergeCell ref="A266:A267"/>
    <mergeCell ref="C266:C267"/>
    <mergeCell ref="D266:D267"/>
    <mergeCell ref="E266:E267"/>
    <mergeCell ref="F266:F267"/>
    <mergeCell ref="G266:G267"/>
    <mergeCell ref="H266:H267"/>
    <mergeCell ref="I266:I267"/>
    <mergeCell ref="K266:K267"/>
    <mergeCell ref="K268:K269"/>
    <mergeCell ref="L266:L267"/>
    <mergeCell ref="M266:M267"/>
    <mergeCell ref="O266:O267"/>
    <mergeCell ref="M268:M269"/>
    <mergeCell ref="O268:O269"/>
    <mergeCell ref="L268:L269"/>
    <mergeCell ref="F268:F269"/>
    <mergeCell ref="G268:G269"/>
    <mergeCell ref="H268:H269"/>
    <mergeCell ref="I268:I269"/>
    <mergeCell ref="A268:A269"/>
    <mergeCell ref="C268:C269"/>
    <mergeCell ref="D268:D269"/>
    <mergeCell ref="E268:E269"/>
    <mergeCell ref="P268:P269"/>
    <mergeCell ref="P266:P267"/>
    <mergeCell ref="A285:A286"/>
    <mergeCell ref="G285:G286"/>
    <mergeCell ref="H285:H286"/>
    <mergeCell ref="I285:I286"/>
    <mergeCell ref="K285:K286"/>
    <mergeCell ref="L285:L286"/>
    <mergeCell ref="M285:M286"/>
    <mergeCell ref="P285:P286"/>
    <mergeCell ref="A291:I291"/>
    <mergeCell ref="L293:N293"/>
    <mergeCell ref="L294:N294"/>
    <mergeCell ref="G295:I295"/>
    <mergeCell ref="L295:N295"/>
    <mergeCell ref="G296:I296"/>
    <mergeCell ref="G297:I297"/>
    <mergeCell ref="B306:P306"/>
    <mergeCell ref="B308:P308"/>
    <mergeCell ref="A310:A311"/>
    <mergeCell ref="B310:B311"/>
    <mergeCell ref="C310:F310"/>
    <mergeCell ref="G310:G311"/>
    <mergeCell ref="H310:H311"/>
    <mergeCell ref="I310:I311"/>
    <mergeCell ref="J310:J311"/>
    <mergeCell ref="K310:K311"/>
    <mergeCell ref="O312:O315"/>
    <mergeCell ref="P310:P311"/>
    <mergeCell ref="L310:L311"/>
    <mergeCell ref="M310:M311"/>
    <mergeCell ref="N310:N311"/>
    <mergeCell ref="O310:O311"/>
    <mergeCell ref="P312:P315"/>
    <mergeCell ref="K312:K315"/>
    <mergeCell ref="L312:L315"/>
    <mergeCell ref="M312:M315"/>
    <mergeCell ref="N312:N315"/>
    <mergeCell ref="A312:A315"/>
    <mergeCell ref="G312:G315"/>
    <mergeCell ref="H312:H315"/>
    <mergeCell ref="I312:I315"/>
    <mergeCell ref="A316:A317"/>
    <mergeCell ref="G316:G317"/>
    <mergeCell ref="H316:H317"/>
    <mergeCell ref="I316:I317"/>
    <mergeCell ref="K316:K317"/>
    <mergeCell ref="L316:L317"/>
    <mergeCell ref="M316:M317"/>
    <mergeCell ref="N316:N317"/>
    <mergeCell ref="O316:O317"/>
    <mergeCell ref="P316:P317"/>
    <mergeCell ref="A322:A323"/>
    <mergeCell ref="G322:G323"/>
    <mergeCell ref="H322:H323"/>
    <mergeCell ref="I322:I323"/>
    <mergeCell ref="K322:K323"/>
    <mergeCell ref="L322:L323"/>
    <mergeCell ref="M322:M323"/>
    <mergeCell ref="N322:N323"/>
    <mergeCell ref="O322:O323"/>
    <mergeCell ref="P322:P323"/>
    <mergeCell ref="A326:I326"/>
    <mergeCell ref="N327:P327"/>
    <mergeCell ref="J331:K331"/>
    <mergeCell ref="A340:G340"/>
    <mergeCell ref="B343:P343"/>
    <mergeCell ref="B345:P345"/>
    <mergeCell ref="A347:A348"/>
    <mergeCell ref="B347:B348"/>
    <mergeCell ref="C347:F347"/>
    <mergeCell ref="G347:G348"/>
    <mergeCell ref="H347:H348"/>
    <mergeCell ref="I347:I348"/>
    <mergeCell ref="J347:J348"/>
    <mergeCell ref="K347:K348"/>
    <mergeCell ref="L347:L348"/>
    <mergeCell ref="M347:M348"/>
    <mergeCell ref="N347:N348"/>
    <mergeCell ref="O347:O348"/>
    <mergeCell ref="P347:P348"/>
    <mergeCell ref="A350:A351"/>
    <mergeCell ref="G350:G351"/>
    <mergeCell ref="H350:H351"/>
    <mergeCell ref="I350:I351"/>
    <mergeCell ref="K350:K351"/>
    <mergeCell ref="L350:L351"/>
    <mergeCell ref="M350:M351"/>
    <mergeCell ref="O350:O351"/>
    <mergeCell ref="P350:P351"/>
    <mergeCell ref="O352:O353"/>
    <mergeCell ref="A352:A353"/>
    <mergeCell ref="G352:G353"/>
    <mergeCell ref="H352:H353"/>
    <mergeCell ref="I352:I353"/>
    <mergeCell ref="P352:P353"/>
    <mergeCell ref="K360:M360"/>
    <mergeCell ref="I361:K361"/>
    <mergeCell ref="A356:I356"/>
    <mergeCell ref="M357:P357"/>
    <mergeCell ref="K358:M358"/>
    <mergeCell ref="K359:M359"/>
    <mergeCell ref="K352:K353"/>
    <mergeCell ref="L352:L353"/>
    <mergeCell ref="M352:M353"/>
  </mergeCells>
  <printOptions horizontalCentered="1"/>
  <pageMargins left="0" right="0" top="0.2" bottom="0" header="0.2755905511811024" footer="0.31496062992125984"/>
  <pageSetup horizontalDpi="600" verticalDpi="600" orientation="landscape" paperSize="8" scale="90" r:id="rId2"/>
  <rowBreaks count="8" manualBreakCount="8">
    <brk id="54" max="255" man="1"/>
    <brk id="106" max="255" man="1"/>
    <brk id="144" max="255" man="1"/>
    <brk id="176" max="255" man="1"/>
    <brk id="198" max="255" man="1"/>
    <brk id="230" max="255" man="1"/>
    <brk id="304" max="255" man="1"/>
    <brk id="3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Torino</dc:creator>
  <cp:keywords/>
  <dc:description/>
  <cp:lastModifiedBy>u185350</cp:lastModifiedBy>
  <cp:lastPrinted>2021-09-14T08:45:34Z</cp:lastPrinted>
  <dcterms:created xsi:type="dcterms:W3CDTF">2011-04-15T08:20:37Z</dcterms:created>
  <dcterms:modified xsi:type="dcterms:W3CDTF">2021-09-14T09:24:55Z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