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9750" windowWidth="16380" windowHeight="8190" activeTab="0"/>
  </bookViews>
  <sheets>
    <sheet name="Modello" sheetId="1" r:id="rId1"/>
    <sheet name="Foglio1" sheetId="2" r:id="rId2"/>
  </sheets>
  <definedNames>
    <definedName name="_xlnm.Print_Area" localSheetId="0">'Modello'!$A$1:$R$62</definedName>
    <definedName name="_xlnm.Print_Titles" localSheetId="0">'Modello'!$8:$9</definedName>
  </definedNames>
  <calcPr fullCalcOnLoad="1"/>
</workbook>
</file>

<file path=xl/sharedStrings.xml><?xml version="1.0" encoding="utf-8"?>
<sst xmlns="http://schemas.openxmlformats.org/spreadsheetml/2006/main" count="1105" uniqueCount="608">
  <si>
    <t xml:space="preserve">PROGETTO EDILE
</t>
  </si>
  <si>
    <t xml:space="preserve">IMPRESA EDILTERMICA IORIO SRL 
</t>
  </si>
  <si>
    <t xml:space="preserve">IMPRESA RANDAZZO SRLS
</t>
  </si>
  <si>
    <t xml:space="preserve">BODOIRA SERRAMENTI
</t>
  </si>
  <si>
    <t xml:space="preserve">I.E.F. LEONARDO SRL 
</t>
  </si>
  <si>
    <t xml:space="preserve">FERROTECNICA SRL
</t>
  </si>
  <si>
    <t xml:space="preserve">ACAM COSTRUZIONI SRL
</t>
  </si>
  <si>
    <t xml:space="preserve">SE.MA COSTRUZIONI SRL
</t>
  </si>
  <si>
    <t xml:space="preserve">MAMILO SRL
</t>
  </si>
  <si>
    <t xml:space="preserve">SCHINETTI SRL
</t>
  </si>
  <si>
    <t xml:space="preserve">VERTICAL EDIL SRLS
</t>
  </si>
  <si>
    <t xml:space="preserve">MONARDO FRANCESCO
</t>
  </si>
  <si>
    <t xml:space="preserve">ITAL-IMPIANTI 
</t>
  </si>
  <si>
    <t xml:space="preserve">S.A.L.F. SERRAMENTI SRL
</t>
  </si>
  <si>
    <t>IMPORTO CONTRATTUALE</t>
  </si>
  <si>
    <t>AVANZAMENTO TOTALE</t>
  </si>
  <si>
    <t>DATA DI AGGIUDICAZIONE</t>
  </si>
  <si>
    <t xml:space="preserve">                                                                                                                                   Servizio: EDILIZIA ABITATIVA PUBBLICA E PER IL SOCIALE             </t>
  </si>
  <si>
    <t xml:space="preserve">                                                                                                                                                                                                                     PERIODO SITUAZIONE LAVORI:  A TUTTO IL 31  MARZO 2016</t>
  </si>
  <si>
    <t>CODICE IDENTIFICATIVO   CIG</t>
  </si>
  <si>
    <t>OPERA                                                                                                                            (Codice Opera + descrizione opera)</t>
  </si>
  <si>
    <t>PROCEDURA SCELTA CONTRAENTE</t>
  </si>
  <si>
    <t>DITTA                                                                              AGGIUDICATARIA</t>
  </si>
  <si>
    <t>N. INVITATI / PARTECIPANTI</t>
  </si>
  <si>
    <t>N.                    OFFERTE</t>
  </si>
  <si>
    <t>INIZIO                              LAVORI</t>
  </si>
  <si>
    <t>FINE            LAVORI</t>
  </si>
  <si>
    <t>IMPORTO SOMME LIQUIDATE</t>
  </si>
  <si>
    <t>NOTE</t>
  </si>
  <si>
    <t xml:space="preserve">PROCEDURA APERTA                                                </t>
  </si>
  <si>
    <t xml:space="preserve">PROCEDURA NEGOZIATA                                  </t>
  </si>
  <si>
    <t>PROCEDURA NEGOZIATA MEPA</t>
  </si>
  <si>
    <t xml:space="preserve">VARIANTI E ULTERIORI OPERE          </t>
  </si>
  <si>
    <t>X</t>
  </si>
  <si>
    <t>ULTERIORI OPERE art. 106 c.  1B  D.lgs 50/2016</t>
  </si>
  <si>
    <t>73468024CD</t>
  </si>
  <si>
    <t xml:space="preserve">4390/2016 - Recupero, riqualificazione funzionale e manutenzione straordinaria fabbricati municipali circ. 1-10 </t>
  </si>
  <si>
    <t>IMPERO COSTRUZIONI srl</t>
  </si>
  <si>
    <t>760350961E</t>
  </si>
  <si>
    <t>4514/2017 - Recupero, riqualificazione funzionale e manutenzione edifici comunali 2017 - Fabbricati municipali - Lotto I</t>
  </si>
  <si>
    <t>ABE srl</t>
  </si>
  <si>
    <t>78208788B0</t>
  </si>
  <si>
    <t>4567/2018 - Edifici municipali PON METRO TO.2.1.2.B</t>
  </si>
  <si>
    <t>QUINTINO COSTRUZIONI GENERALI spa</t>
  </si>
  <si>
    <t>7603514A3D</t>
  </si>
  <si>
    <t>4443 /2017 - Recupero, riqualificazione funz.le e manutenzione edifici comunali 2017 - Manutenzione sed Polizia Municipale, Caserme e Commissariati - Lotto II</t>
  </si>
  <si>
    <t>ZARA APPALTI srl</t>
  </si>
  <si>
    <t>1: LAVORI SOSPESI PER RISOLUZIONE CONTRATTUALE</t>
  </si>
  <si>
    <t>2: LAVORI SOSPESI PER FALLIMENTO DITTA</t>
  </si>
  <si>
    <t>3: LAVORI  SOSPESI  PER RAGIONI TECNICHE</t>
  </si>
  <si>
    <t>4: RITARDO IN CORSO ESECUZIONE LAVORO</t>
  </si>
  <si>
    <t>5: RITARDO SU ULTIMAZIONE LAVORO</t>
  </si>
  <si>
    <t>6: PROROGA TERMINE ULTIMAZIONE</t>
  </si>
  <si>
    <t>7: AFFIDAMENTO IN CORSO OPERA IN VARIANTE</t>
  </si>
  <si>
    <t>8: AFFIDAMENTO IN CORSO ULTERIORI OPERE</t>
  </si>
  <si>
    <t>9: FINE LAVORI CONDIZIONATA AD ESECUZIONE FINITURE</t>
  </si>
  <si>
    <t>778949811A</t>
  </si>
  <si>
    <t>LARES - LAVORI DI RESTAURO S.r.l.</t>
  </si>
  <si>
    <t>10: AFFIDAMENTO DIRETTO</t>
  </si>
  <si>
    <t>Area: GESTIONE TECNICA PATRIMONIO CULTURALE ED EDIFICI COMUNALI</t>
  </si>
  <si>
    <t>82471080D2</t>
  </si>
  <si>
    <t>IMPRESA EDILTERMICA IORIO S.r.l.</t>
  </si>
  <si>
    <t>TOTALE AREA</t>
  </si>
  <si>
    <t>PROGE S.r.l.</t>
  </si>
  <si>
    <t>LEGENDA NOTE:</t>
  </si>
  <si>
    <t>8307685689</t>
  </si>
  <si>
    <t>4745/2019 - M.S. Fabbricati comunali e circoscrizionali Circ. 2-8 - Magazzini e Autorimesse</t>
  </si>
  <si>
    <t>EDILMAR srl</t>
  </si>
  <si>
    <t xml:space="preserve">4734/2019 - M.S. Sedi Polizia Municipale Caserme e Commissariati </t>
  </si>
  <si>
    <t>SIAL srl</t>
  </si>
  <si>
    <t>831190944B</t>
  </si>
  <si>
    <t>3</t>
  </si>
  <si>
    <t>11: I LAVORI NON HANNO AVUTO CONCRETO INIZIO</t>
  </si>
  <si>
    <t>Z2330D2FE1</t>
  </si>
  <si>
    <t xml:space="preserve">4702/2020 - M.S. Bonifiche e demolizione edifici comunali dismessi, degradati  ed altri immobili </t>
  </si>
  <si>
    <t>837370799C</t>
  </si>
  <si>
    <t>BKMM DI BESHAY ATEF / CONSORZIO STABILE ENERGOS</t>
  </si>
  <si>
    <t>4559/2019 - PON METRO 2014-2020 - Codice Progetto 2.1.2.C - Manutenzione e riqualificazione energetica Biblioteca Civica Geisser</t>
  </si>
  <si>
    <t>ULTERIORI OPERE art. 106 c.  1B-2B  D.lgs 50/2016</t>
  </si>
  <si>
    <t>4770/2021 - Manutenzione ordinaria edifici comunali anno 2021 - Lotto 1</t>
  </si>
  <si>
    <t>HABITAT &amp; HOUSE srl</t>
  </si>
  <si>
    <t>8417257C34</t>
  </si>
  <si>
    <t>4770/2021 - Manutenzione ordinaria edifici comunali anno 2021 - Lotto 2</t>
  </si>
  <si>
    <t>C.G.V. srl</t>
  </si>
  <si>
    <t>8417276BE2</t>
  </si>
  <si>
    <t>841728969E</t>
  </si>
  <si>
    <t>4770/2021 - Manutenzione ordinaria edifici comunali anno 2021 - Lotto 5</t>
  </si>
  <si>
    <t>PETRA' srls</t>
  </si>
  <si>
    <t>4423/2018 - Quartieri Militari Juvarriani- opere di restauro delle facciate zona Esedra</t>
  </si>
  <si>
    <t>ULTERIORI OPERE art. 106 c. 1B e c.7  D.lgs 50/2016</t>
  </si>
  <si>
    <t>865149605B</t>
  </si>
  <si>
    <t>4809/2020 - M.S. ex Curia Maxima via C. d'Appello, 16 e P.zza P. di città, 7 - Anno 2020</t>
  </si>
  <si>
    <t>EDILCIDO srl</t>
  </si>
  <si>
    <t>8799184458</t>
  </si>
  <si>
    <t>IMPR. PICCOLOMINI srl</t>
  </si>
  <si>
    <t>4770/2021 - Manutenzione ordinaria edifici comunali anno 2021 - Lotto 3</t>
  </si>
  <si>
    <t>S.E.C.A.P. srl</t>
  </si>
  <si>
    <t>8417280f2E</t>
  </si>
  <si>
    <t>836536773a</t>
  </si>
  <si>
    <t>4696/2019 - Lavori di M.S. Borgo Medioevale</t>
  </si>
  <si>
    <t>COOP. ARCHITETTI COSTRUTTORI Soc. Coop.</t>
  </si>
  <si>
    <t>4883/2021 - Cavallerizza Reale Via Verdi, 9 - Lavori di M.S. e messa in sicurezza Coperture delle "ex Pagliere" e delle Maniche del Cortile delle Guardie - Affid. Diretto procedura somma urgenza</t>
  </si>
  <si>
    <t>841728427F</t>
  </si>
  <si>
    <t>4770/2021 - Manutenzione ordinaria edifici comunali anno 2021 - Lotto 4</t>
  </si>
  <si>
    <t>A.T.I. SERRHOUSE S.r.l.s. - SERVICE SYSTEM S.r.l.</t>
  </si>
  <si>
    <t>9</t>
  </si>
  <si>
    <t>86759368DF</t>
  </si>
  <si>
    <t xml:space="preserve">4843/2020 - Restauro monumenti, fontane monumentali ed opere d'arte contemporanea </t>
  </si>
  <si>
    <t>A.T.I. CLAMAR di Bongiorno Calogero / Riccardi Giovanni</t>
  </si>
  <si>
    <t>DIVISIONE SERVIZI TECNICI - COORDINAMENTO</t>
  </si>
  <si>
    <t>C.F. 00514490010</t>
  </si>
  <si>
    <t>4544/2017 - Manutenzione straordinaria Sedi Comando Provinciale VV.F. Anno 2017</t>
  </si>
  <si>
    <t>ALFRA VETRI srl</t>
  </si>
  <si>
    <t>4715/2020 - Manutenzione Straordinaria Sedi VV.F. Anno 2020</t>
  </si>
  <si>
    <t>7603516BE3</t>
  </si>
  <si>
    <t>86875129B0</t>
  </si>
  <si>
    <t xml:space="preserve">INCREMENTO IMPORTO LAVORI </t>
  </si>
  <si>
    <t>11    3</t>
  </si>
  <si>
    <t>A.T.I. QUINTINO COSTRUZIONI spa /RAVA &amp; C. srl</t>
  </si>
  <si>
    <t>11</t>
  </si>
  <si>
    <t>SA.DO. COSTRUZIONI srl</t>
  </si>
  <si>
    <t>GIMA sas di Mangiaracina A. &amp; C.</t>
  </si>
  <si>
    <t>8819644877</t>
  </si>
  <si>
    <t>4919/2021 - Manutenzione ordinaria Edifici per la Cultura, monumenti e fontane monumentali - Anno 2022 - Lotto 1</t>
  </si>
  <si>
    <t>4919/2021 - Manutenzione ordinaria Edifici per la Cultura, monumenti e fontane monumentali - Anno 2022 - Lotto 2</t>
  </si>
  <si>
    <t>8819698508</t>
  </si>
  <si>
    <t>8692227CA0</t>
  </si>
  <si>
    <t>4677/2020 - Manutenzione straordinaria  edifici di interesse culturale,  interventi di conservazione, restauro e messa a norma - Anno 2020</t>
  </si>
  <si>
    <t>4522/2020 - Manutenzione edifici di interesse culturale, interventi di conservazione e messa a norma, Bilancio 2019</t>
  </si>
  <si>
    <t>PERIODO SITUAZIONE LAVORI :  A TUTTO IL 28 FEBBRAIO 2022</t>
  </si>
  <si>
    <t>8588831F8B</t>
  </si>
  <si>
    <t>4808/2020 - M.S. Palazzo Civico e fabbricati comunali Circ. 1 - Anno 2020</t>
  </si>
  <si>
    <t>Soc. DE CICCO srl</t>
  </si>
  <si>
    <t>6</t>
  </si>
  <si>
    <t>3 - 6</t>
  </si>
  <si>
    <t>Area: EDILIZIA SCOLASTICA</t>
  </si>
  <si>
    <t>PERIODO SITUAZIONE LAVORI : A TUTTO IL 28 FEBBRAIO 2022</t>
  </si>
  <si>
    <t>CODICE IDENTIFICATIVO CIG</t>
  </si>
  <si>
    <t xml:space="preserve"> OPERA                                                                                                                (Codice Opera + descrizione opera)</t>
  </si>
  <si>
    <t>DITTA                                                 AGGIUDICATARIA</t>
  </si>
  <si>
    <t>N.                      OFFERTE</t>
  </si>
  <si>
    <t>INIZIO LAVORI</t>
  </si>
  <si>
    <t>FINE LAVORI</t>
  </si>
  <si>
    <t>ULTERIORI OPERE art. 106 C.1b D.Lgs. 50/2016</t>
  </si>
  <si>
    <t>8176443636</t>
  </si>
  <si>
    <t>4735/2019 - Manutenzione Straordinaria edifici scolastici della Città Bilancio 2019 Lotto 4 Area Sud</t>
  </si>
  <si>
    <t>81764289D4</t>
  </si>
  <si>
    <t>4735/2019 - Manutenzione Straordinaria edifici scolastici della Città Bilancio 2019 Lotto 3 Area ESt</t>
  </si>
  <si>
    <t>8681621C47</t>
  </si>
  <si>
    <t>4729/2020 -Manutenzione Strordinairia edifici scolastici  Lotto 1 Area Ovest Est - Bilancio 2020</t>
  </si>
  <si>
    <t>12</t>
  </si>
  <si>
    <t>8681734988</t>
  </si>
  <si>
    <t>4729/2020 - Manutenzione Straordinaria edifici scolastici della Città - Lotto 2 - Area Nord - Bilancio 2020</t>
  </si>
  <si>
    <t xml:space="preserve">794060280F </t>
  </si>
  <si>
    <t>4328/2019 - Recupero funzionale e consolidamento strutturale edificio scolastico in VIA GERMONIO 4</t>
  </si>
  <si>
    <t>4</t>
  </si>
  <si>
    <t>8681873C3C</t>
  </si>
  <si>
    <t>4729/2020 -Manutenzione Strordinairia edifici scolastici  Lotto 3 Area Est - Bilancio 2020</t>
  </si>
  <si>
    <t>83360294BF</t>
  </si>
  <si>
    <t>4732/2019 - Manutenzione Strordinairia Opere di Recupero Funzionale Pertinenze Scolastiche - Bilancio 2019</t>
  </si>
  <si>
    <t>TECNOEDI COSTRUZIONI srl</t>
  </si>
  <si>
    <t>14</t>
  </si>
  <si>
    <t>15</t>
  </si>
  <si>
    <t>Manutenzione Straordinaria cornicioni e intradossi solai in edifici scolastici anno 2021</t>
  </si>
  <si>
    <t>4946/2021 - Manutenzione Straordinaria prevenzione incendi per la messa in sicurezza di edifici scolastici per favorire la ripresa delle attività didattiche in presenza per l'anno 2021-2022</t>
  </si>
  <si>
    <t>89431844E7</t>
  </si>
  <si>
    <t>4945/2021 - Manutenzione Straordinaria manti di copertura scuola primaria di Via Campobasso n. 11 per la messa in sicurezza di edifici scolastici per favorire la ripresa delle attività didattiche in presenza per l'anno 2021-2022</t>
  </si>
  <si>
    <t>4945/2021 - Manutenzione Straordinaria adeguamento servizi igienici per la messa in sicurezza di edifici scolastici per favorire la ripresa delle attività didattiche in presenza per l'anno 2021-2022</t>
  </si>
  <si>
    <t>4945/2021 - Manutenzione Straordinaria serramenti per la messa in sicurezza di edifici scolastici per favorire la ripresa delle attività didattiche in presenza per l'anno 2021-2022</t>
  </si>
  <si>
    <t xml:space="preserve">3
</t>
  </si>
  <si>
    <t>86480905A1</t>
  </si>
  <si>
    <t>4758/2021 - Manutenzione Ordinaria interventi su componenti edilizi delgi Edifici Scolastici comunali Anni 2021/2022 Lotto 2 AREA NORD - C.O.</t>
  </si>
  <si>
    <t>8648024F27</t>
  </si>
  <si>
    <t>4758/2021 - Manutenzione Ordinaria  perinterventi su componenti edilizi delgi Edifici Scolastici comunali Anni 2021/2022 Lotto 1 AREA OVEST</t>
  </si>
  <si>
    <t>8648154A70</t>
  </si>
  <si>
    <t>4758/2021 - Manutenzione Ordinaria interventi su componenti edilizi degli Edifici Scolastici comunali Anni 2021/2022 Lotto 4 AREA SUD</t>
  </si>
  <si>
    <t>86481230DE</t>
  </si>
  <si>
    <t>4758/2021 Manutenzione Ordinaria per interventi su componenti edilizi degli Edifici Scolastici comunali Anni 2021/2022 Lotto 3 AREA EST</t>
  </si>
  <si>
    <t>Manutenzione Ordinaria dei manufatti contenenti amianto/FAV nelle scuole della Città Anni 2021-2022</t>
  </si>
  <si>
    <t>34,585,84</t>
  </si>
  <si>
    <t>10         12</t>
  </si>
  <si>
    <t>8409802427</t>
  </si>
  <si>
    <t>Manutenzione Ordinaria impianti antincendio Edifici Scolastici Anni  2020/2021 - C.O. 4756</t>
  </si>
  <si>
    <t>Z66308ED07</t>
  </si>
  <si>
    <t>TASK FORCE 2021 - M.O. Interventi urgenti per messa sicurezza Edifici Scolastici - Edilizia ordinaria e acrobatica</t>
  </si>
  <si>
    <t>Z783066D36</t>
  </si>
  <si>
    <t>TASK FORCE 2021 - M.O. Interventi urgenti per messa sicurezza Edifici Scolastici - Idraulico</t>
  </si>
  <si>
    <t>8894199D31</t>
  </si>
  <si>
    <t>TASK FORCE 2021 - M.O. Impianto idraulico edificio scolastico</t>
  </si>
  <si>
    <t xml:space="preserve">10    12 </t>
  </si>
  <si>
    <t>CB30500CC</t>
  </si>
  <si>
    <t>TASK FORCE 2021 - M.O. Interventi urgenti per messa sicurezza Edifici Scolastici - Serramenti</t>
  </si>
  <si>
    <t>10    8</t>
  </si>
  <si>
    <t>2: LAVORI FERMI PER FALLIMENTO DITTA</t>
  </si>
  <si>
    <t>3: LAVORI SOSPESI PER RAGIONI TECNICHE</t>
  </si>
  <si>
    <t>4: RITARDO IN CORSO ESECUZIONE LAVORI</t>
  </si>
  <si>
    <t xml:space="preserve">6: PROROGA TERMINE DI ULTIMAZIONE </t>
  </si>
  <si>
    <t xml:space="preserve">10:  AFFIDAMENTO DIRETTO </t>
  </si>
  <si>
    <t xml:space="preserve">11:  PROROGA LAVORI PER EMERGENZA SANITARIA CORONAVIRUS </t>
  </si>
  <si>
    <t>12: CONSEGNA ANTICIPATA</t>
  </si>
  <si>
    <t xml:space="preserve">13: SOSPENSIONE PARZIALE </t>
  </si>
  <si>
    <t>14:  REVOCA APPALTO E AVVIO PROCEDURA DI ASSEGNAZIONE AL SECONDO CLASSIFICATO</t>
  </si>
  <si>
    <t>15:  LAVORI ASSEGNATI AL SECONDO CLASSIFICATO</t>
  </si>
  <si>
    <t xml:space="preserve">                                                                                                                                   Servizio:  INFRASTRUTTURE PER IL COMMERCIO E LO SPORT           </t>
  </si>
  <si>
    <t>Area: INFRASTRUTTURE PER IL COMMERCIO E LO SPORT</t>
  </si>
  <si>
    <t xml:space="preserve">                                                                                                                                                                                                                                 PERIODO SITUAZIONE LAVORI:  A TUTTO IL   31 MARZO 2016</t>
  </si>
  <si>
    <t>PERIODO SITUAZIONE LAVORI : A TUTTO  IL  28 FEBBRAIO 2022</t>
  </si>
  <si>
    <t>N.                    OFFERTE AMMESSE</t>
  </si>
  <si>
    <t>30</t>
  </si>
  <si>
    <t>ULTERIORI OPERE art. 106 C.1 lett. B D.Lgs. 50/2016</t>
  </si>
  <si>
    <t>8604545728</t>
  </si>
  <si>
    <t>4648/2020 - Manutenzione Straordinaria Mercati anno 2020</t>
  </si>
  <si>
    <t>Consorzio Integra Soc. Coop. /INFRASTRUTTURE SC</t>
  </si>
  <si>
    <t>10</t>
  </si>
  <si>
    <t>2</t>
  </si>
  <si>
    <t>817198682D</t>
  </si>
  <si>
    <t>4480/2019 - Manutenzione Straordinaria Impianti sportivi - Interventi specifici</t>
  </si>
  <si>
    <t>BUILDING &amp; DESIGN 2008 SRL</t>
  </si>
  <si>
    <t>16</t>
  </si>
  <si>
    <t>11/06/20</t>
  </si>
  <si>
    <t>18/12/20</t>
  </si>
  <si>
    <t>8609554CB5</t>
  </si>
  <si>
    <t>4614/2020 - Manutenzione Straordinaria Stadio Olimpico, anno 2020</t>
  </si>
  <si>
    <t>RIBA COSTRUZIONI  s.r.l.</t>
  </si>
  <si>
    <t>88</t>
  </si>
  <si>
    <t>5</t>
  </si>
  <si>
    <t>89024917F9</t>
  </si>
  <si>
    <t>Manutenzione Straordinaria Giardini Alimonda: Riqualificazione campo da pallavolo, anno 2021</t>
  </si>
  <si>
    <t>trattativa diretta</t>
  </si>
  <si>
    <t>1</t>
  </si>
  <si>
    <t>8621579011</t>
  </si>
  <si>
    <t>4615/2020 - Manutenzione Straordinaria Impianti Sportivi Interventi Specifici</t>
  </si>
  <si>
    <t>FO.VI.GAS.  s.r.l.</t>
  </si>
  <si>
    <t>7</t>
  </si>
  <si>
    <t>8810861881</t>
  </si>
  <si>
    <t>4800/2002 - Manutenzione Ordinaria Mercati</t>
  </si>
  <si>
    <t>INFRASTRUTTURE SOCIETA' COOPERATIVA</t>
  </si>
  <si>
    <t>13</t>
  </si>
  <si>
    <t>8819648BC3</t>
  </si>
  <si>
    <t>4798/2022 - Manutenzione  Ordinaria Impianti sportivi centralizzati e natatori</t>
  </si>
  <si>
    <t>NG COSTRUZIONI E IMPIANTI S.R.L.</t>
  </si>
  <si>
    <t>144</t>
  </si>
  <si>
    <t>10: ALTRO</t>
  </si>
  <si>
    <t>11: I LAVOI NON HANNO AVUTO CONCRETO INIZIO</t>
  </si>
  <si>
    <t>12: IL CRE NON E' ANCORA COMPLETATO IN QUANTO SI E' IN ATTESA DEI DOCUMENTI IN CAPO AL CURATORE FALLIMENTARE PER LA PARTE DELLA DITTA FALLITA CAFFU</t>
  </si>
  <si>
    <t>13: ANTICIPAZIONE 30%</t>
  </si>
  <si>
    <t>14: CONTESTAZIONE IN CORSO E NOMINA COLLAUDATORE PER DIFETTI DI ESECUZIONE</t>
  </si>
  <si>
    <t>Area: EDILIZIA ABITATIVA PUBBLICA E PER IL SOCIALE</t>
  </si>
  <si>
    <t>AVANZAMENTO  TOTALE</t>
  </si>
  <si>
    <t>100%</t>
  </si>
  <si>
    <t>75618403C6</t>
  </si>
  <si>
    <t>4221 - Manutenzione strutture assistenza, beneficenza pubblica e servizi diversi alla persona</t>
  </si>
  <si>
    <t>EDILNORD s.r.l.</t>
  </si>
  <si>
    <t>52,7%</t>
  </si>
  <si>
    <t xml:space="preserve">4561 Realizzazione Nuove Residenze Temporanee per l'inclusione Sociale in Via Vagnone 15 - (Pon Metro 2014-2020-To.4.1.1.A) </t>
  </si>
  <si>
    <t>M.I.T. srl</t>
  </si>
  <si>
    <t>10,037%</t>
  </si>
  <si>
    <t>830221548D</t>
  </si>
  <si>
    <t>4704 - Manutenzione Straordinaria Campi  Nomadi ed emergenza freddo</t>
  </si>
  <si>
    <t>CREA.MI s.r.l.</t>
  </si>
  <si>
    <t>819910537D</t>
  </si>
  <si>
    <t xml:space="preserve">4739 - Manutenzione Straordinaria diffusa per messa a norma e riqualificazione enewrgetica stabili del Patrimonio residenziale comunale </t>
  </si>
  <si>
    <t>57%</t>
  </si>
  <si>
    <t>8648800F87</t>
  </si>
  <si>
    <t>Manutenzione Ordinaria  Campi Nomadi ed emergenza freddo e dormitori - Anno 2021</t>
  </si>
  <si>
    <t>FLORIO  PIETRO  s.r.l.</t>
  </si>
  <si>
    <t>77%</t>
  </si>
  <si>
    <t>Manutenzione Ordinaria  su stabili del patrimonio comunale e residenziale - anno 2021</t>
  </si>
  <si>
    <t>COOPERATIVA ARCHITETTI COSTRUTTORI SOC.COOP</t>
  </si>
  <si>
    <t>94%</t>
  </si>
  <si>
    <t xml:space="preserve">4491 - Manutenzione Straordinaria Strutture perl'assistenza, Beneficenza pubblica e servizi diversi alla persona  </t>
  </si>
  <si>
    <t>CO.E.S.A. s.r.l.</t>
  </si>
  <si>
    <t>8846117EAB</t>
  </si>
  <si>
    <t>Manutenzione Ordinaria  su immobili in carico alla Direzione Servizi Sociali - anno 2021</t>
  </si>
  <si>
    <t>PICCOLOMINI s.r.l.</t>
  </si>
  <si>
    <t>15,80%</t>
  </si>
  <si>
    <t>87621979B3</t>
  </si>
  <si>
    <t xml:space="preserve">4742 Manutenzione Straordinaria diffusa per messa a norma impiantistica su stabili del Patrimonio residenziale comunale </t>
  </si>
  <si>
    <t>IMEG s.r.l.</t>
  </si>
  <si>
    <t>7%</t>
  </si>
  <si>
    <t xml:space="preserve">                                                                                                                              </t>
  </si>
  <si>
    <t xml:space="preserve">Area:   SISTEMA SICUREZZA E PRONTO INTERVENTO </t>
  </si>
  <si>
    <t xml:space="preserve">                                                                                                                                                                           PERIODO SITUAZIONE LAVORI:  A TUTTO IL 31 GENNAIO 2017</t>
  </si>
  <si>
    <t>PERIODO SITUAZIONE LAVORI A TUTTO IL 28 FEBBRAIO 2022</t>
  </si>
  <si>
    <t>80810304EA</t>
  </si>
  <si>
    <t>Manutenzione correttiva per lavori urgenti di ripristino e di decoro, compreso il servizio di pronto intervento</t>
  </si>
  <si>
    <t>ENGINEERING COSTRUZIONI - GRUPPO EMPOLI LUCE S.r.L.</t>
  </si>
  <si>
    <t>DIVISIONE AMBIENTE, VERDE E PROTEZIONE CIVILE</t>
  </si>
  <si>
    <t>Area: VERDE E ARREDO URBANO</t>
  </si>
  <si>
    <t>VARIANTE art. 106 c.1 lett. c) D.lgs. 50/16</t>
  </si>
  <si>
    <t>OPERE SUPPLEMENTARI art. 106 c.1 lett. b) D.lgs. 50/16</t>
  </si>
  <si>
    <t>82386637C7</t>
  </si>
  <si>
    <t>4304/2019 - Interventi Straordinari del Verde Pubblico</t>
  </si>
  <si>
    <t>F &amp; D COSTRUZIONI di PERELLA FEDERICO &amp; C. S.a.s.</t>
  </si>
  <si>
    <t xml:space="preserve">10   6 </t>
  </si>
  <si>
    <t>855089234E</t>
  </si>
  <si>
    <t>4463/2019 -Interventi Straordinari del Verde Pubblico</t>
  </si>
  <si>
    <t>ETS -ECOTECNOLOGIE STRADALI SRL</t>
  </si>
  <si>
    <t>4685/2020 - Manutenzione Straordinaria Parco Michelotti: primo intervento di messa in sicurezza</t>
  </si>
  <si>
    <t>MASSUCCO COSTRUZIONI SRL</t>
  </si>
  <si>
    <t>10   6</t>
  </si>
  <si>
    <t>8735579BD4</t>
  </si>
  <si>
    <t>4676/2021 -Interventi Straordinari del Verde Pubblico</t>
  </si>
  <si>
    <t>TECNOPAESAGGI SRL</t>
  </si>
  <si>
    <t>0:LAVORI SOSPESI PER EMERGENZA SANITRIA CORONAVIRUS</t>
  </si>
  <si>
    <t>PER EMERGENZA SANITARIA CORONAVIRUS</t>
  </si>
  <si>
    <t>10: ANTICIPAZIONE</t>
  </si>
  <si>
    <t>DIVISIONE INFRASTRUTTURE E MOBILITA'</t>
  </si>
  <si>
    <t xml:space="preserve">                       C.F. 00514490010</t>
  </si>
  <si>
    <t xml:space="preserve">Servizio:   SUOLO E PARCHEGGI </t>
  </si>
  <si>
    <t>ULTERIORI OPERE ai sensi dell'art. 106, comma 1, lettera b), e comma 7 del D.Lgs. 50/2016 e s.m.i.</t>
  </si>
  <si>
    <t>777633851F</t>
  </si>
  <si>
    <t>Interventi Straordinari sulle pavimentazioni delle vie, strade e piazze della Città bilancio 2018 - Lotto 4</t>
  </si>
  <si>
    <t>BITUX S.P.A.</t>
  </si>
  <si>
    <t>ULTERIORI OPERE ai sensi dell'art. 106, comma 1, lett. b), e comma 7 del D.Lgs. 50/2016 e s.m.i.</t>
  </si>
  <si>
    <t>77763406C5</t>
  </si>
  <si>
    <t>Interventi Straordinari sulle pavimentazioni delle vie, strade e piazze della Città bilancio 2018 - Lotto 5</t>
  </si>
  <si>
    <t>ITALVERDE S.R.L.</t>
  </si>
  <si>
    <t>7776326B36</t>
  </si>
  <si>
    <t>Interventi Straordinari sulle pavimentazioni delle vie, strade e piazze della Città bilancio 2018 - Lotto 2A</t>
  </si>
  <si>
    <t>EDIL.MA.VI TORINO SRL</t>
  </si>
  <si>
    <t>ULTERIORI OPERE ai sensi dell'art. 63, comma 5 del D.Lgs. 50/2016 e s.m.i.</t>
  </si>
  <si>
    <t>ICFA SRL</t>
  </si>
  <si>
    <t>Interventi Straordinari sulle pavimentazioni delle vie, strade e piazze della Città bilancio 2018 - Lotto 8B</t>
  </si>
  <si>
    <t>ULTERIORI OPERE ai sensi art. 63 comma 5 D. Lgs 50/2016</t>
  </si>
  <si>
    <t>Interventi Straordinari sulle pavimentaizoni delle vie, strade e piazze della Città bilancio 2019 - Lotto 1</t>
  </si>
  <si>
    <t>ESCAVAZIONE VAL SUSA S.R.L.</t>
  </si>
  <si>
    <t>8184829E8C</t>
  </si>
  <si>
    <t>Interventi Straordinari sulle pavimentazioni delle vie, strade e piazze della Città bilancio 2019 - Lotto 8A</t>
  </si>
  <si>
    <t>EUROVERDE DI GRECO SERGIO E RIBOTTA BRUNA E C. S.A.S.</t>
  </si>
  <si>
    <t>81848049EC</t>
  </si>
  <si>
    <t>Interventi Straordinari sulle pavimentazioni delle vie, strade e piazze della Città bilancio 2019 - Lotto 3</t>
  </si>
  <si>
    <t>TIRRENO STRADE S.R.L.</t>
  </si>
  <si>
    <t>8184808D38</t>
  </si>
  <si>
    <t>Interventi Straordinari sulle pavimentazioni delle vie, strade e piazze della Città bilancio 2019 - Lotto 4</t>
  </si>
  <si>
    <t>COGIBIT SRL</t>
  </si>
  <si>
    <t>81848228C7</t>
  </si>
  <si>
    <t>Interventi Straordinari sulle pavimentazioni delle vie, strade e piazze della Città bilancio 2019 - Lotto 6</t>
  </si>
  <si>
    <t>SC.EDIL DI PAGLIERO RENZO S.A.S.</t>
  </si>
  <si>
    <t>ULTERIORI OPERE  ai sensi art. 63 comma 5 D. Lgs 50/2016</t>
  </si>
  <si>
    <t>8184824A6D</t>
  </si>
  <si>
    <t>Interventi Straordinari sulle pavimentazioni delle vie, strade e piazze della Città bilancio 2019 - Lotto 7</t>
  </si>
  <si>
    <t xml:space="preserve">TOMATIS GIACOMO Srl. </t>
  </si>
  <si>
    <t>81846792C7</t>
  </si>
  <si>
    <t>Interventi Straordinari sulle pavimentazioni delle vie, strade e piazze della Città bilancio 2019 - Lotto 2A</t>
  </si>
  <si>
    <t>DHD SRL </t>
  </si>
  <si>
    <t>81847995CD</t>
  </si>
  <si>
    <t xml:space="preserve">Interventi Straordinari sulle pavimentazioni delle vie, strade e piazze della Città bilancio 2019 - Lotto 2B                     </t>
  </si>
  <si>
    <t>ITALVERDE SRL</t>
  </si>
  <si>
    <t>818483210A</t>
  </si>
  <si>
    <t>Interventi Straordinari sulle pavimentazioni delle vie, strade e piazze della Città bilancio 2019 - Lotto 8B</t>
  </si>
  <si>
    <t>GEOVERDE SYSTEM SRL</t>
  </si>
  <si>
    <t>59.755.90</t>
  </si>
  <si>
    <t>8463458A7A</t>
  </si>
  <si>
    <t>4829/2020 - Interventi Straordinari di Manutenzione Segnaletica Stradale - Bilancio 2020</t>
  </si>
  <si>
    <t>ROAD 95 SRLS</t>
  </si>
  <si>
    <t>85614457E9</t>
  </si>
  <si>
    <t>Manutenzione Ordinaria Suolo - Bilancio 2021 - Lotto 6</t>
  </si>
  <si>
    <t>BORGIS  SRL</t>
  </si>
  <si>
    <t>8561453E81</t>
  </si>
  <si>
    <t>Manutenzione ordinaria suolo pubblico - Bilancio 2021 - Lotto 4</t>
  </si>
  <si>
    <t>IMPRE.CO.M  SRL</t>
  </si>
  <si>
    <t>17/02/2021</t>
  </si>
  <si>
    <t>84635874F0</t>
  </si>
  <si>
    <t>Interventi Straordinari sulle pavimentazioni delle vie, strade e piazze della Città bilancio 2020 - Lotto 9 - Modifiche Viabili</t>
  </si>
  <si>
    <t>CANIERI MODERNI S.R.L.</t>
  </si>
  <si>
    <t>846360107F</t>
  </si>
  <si>
    <t>Interventi Straordinari sulle pavimentazioni delle vie, strade e piazze della Città bilancio 2020 - Lotto 10 - Materiale Lapideo</t>
  </si>
  <si>
    <t>FRATELLI D'AMBROSIO S.R.L.</t>
  </si>
  <si>
    <t>84635137DE</t>
  </si>
  <si>
    <t>Interventi Straordinari sulle pavimentazioni delle vie, strade e piazze della Città bilancio 2020 - Lotto 1</t>
  </si>
  <si>
    <t>DE GIULIANI  S.R.L.</t>
  </si>
  <si>
    <t>86693459CE</t>
  </si>
  <si>
    <t>4602/202 Manutenzione straordinaria - Piste ciclabili Bilancio 2020</t>
  </si>
  <si>
    <t>SO.VE.SA S.R.L.</t>
  </si>
  <si>
    <t>85614235C2</t>
  </si>
  <si>
    <t>Manutenzione ordinaria suolo pubblico - Bilancio 2021 - Lotto 1</t>
  </si>
  <si>
    <t>FA.RE.  S.A.S.</t>
  </si>
  <si>
    <t>8561431C5A</t>
  </si>
  <si>
    <t>Manutenzione ordinaria suolo pubblico anno 2021 - LOTTO 2</t>
  </si>
  <si>
    <t>85614625F1</t>
  </si>
  <si>
    <t>Manutenzione ordinaria suolo pubblico anno 2021 - LOTTO 5</t>
  </si>
  <si>
    <t>IMPRE.CO.M S.R.L.</t>
  </si>
  <si>
    <t>Interventi Straordinari sulle pavimentazioni delle vie, strade e piazze della Città bilancio 2020 - Lotto 3</t>
  </si>
  <si>
    <t>INVERNIZZI S.R.L</t>
  </si>
  <si>
    <t>8463556B59</t>
  </si>
  <si>
    <t>Interventi Straordinari sulle pavimentazioni delle vie, strade e piazze della Città bilancio 2020 - Lotto 6</t>
  </si>
  <si>
    <t>CARNIELETTO SILVANO &amp; FIGLI</t>
  </si>
  <si>
    <t>Interventi Straordinari sulle pavimentazioni delle vie, strade e piazze della Città bilancio 2020 - Lotto 7</t>
  </si>
  <si>
    <t>PORTALUPI CARLO IMPRESA S.p.A.</t>
  </si>
  <si>
    <t>Interventi Straordinari sulle pavimentazioni delle vie, strade e piazze della Città bilancio 2020 - Lotto 8A</t>
  </si>
  <si>
    <t>CONSORZIO CON.CO.S SOC. COOP.</t>
  </si>
  <si>
    <t>Manutenzione straordinaria - Interventi per Abbattimento Barriere Architettoniche – Adeg. Normativo – Bilancio 2020</t>
  </si>
  <si>
    <t>C.E.V.I.G. S.R.L.</t>
  </si>
  <si>
    <t>8463577CAD</t>
  </si>
  <si>
    <t>Interventi Straordinari sulle pavimentazioni delle vie, strade e piazze della Città bilancio 2020 - Lotto 8B</t>
  </si>
  <si>
    <t>BARRI MARINO DI BARRI SILVANO</t>
  </si>
  <si>
    <t>8463521E76</t>
  </si>
  <si>
    <t>Interventi Straordinari sulle pavimentazioni delle vie, strade e piazze della Città bilancio 2020 - Lotto 2A</t>
  </si>
  <si>
    <t>LERTA E C. SRL</t>
  </si>
  <si>
    <t>846352629A</t>
  </si>
  <si>
    <t>Interventi Straordinari sulle pavimentazioni delle vie, strade e piazze della Città bilancio 2020 - Lotto 2B</t>
  </si>
  <si>
    <t>PROGETTO SEGNALETICA SRL</t>
  </si>
  <si>
    <t>Interventi Straordinari sulle pavimentazioni delle vie, strade e piazze della Città bilancio 2020 - Lotto 4</t>
  </si>
  <si>
    <t xml:space="preserve">MAPLEX SRL </t>
  </si>
  <si>
    <t>Interventi Straordinari sulle pavimentazioni delle vie, strade e piazze della Città bilancio 2020 - Lotto 5</t>
  </si>
  <si>
    <t>BERSISA GIUSEPPE SRL</t>
  </si>
  <si>
    <t>856122418B</t>
  </si>
  <si>
    <t>Interventi Straodinari di manutenzione segnaletica er realizzazione Zone Scolastiche - Affidamento tramite ordine diretto tramite ricorso al MEPA</t>
  </si>
  <si>
    <t>SELCA SRL</t>
  </si>
  <si>
    <t>4859/2021 Decreto Ciclovie – Completamento e Manutenzione Piste ciclabili - Bilancio 2021</t>
  </si>
  <si>
    <t>F.LLI SOGNO &amp; FIGLI S.R.L.</t>
  </si>
  <si>
    <t>8636619B74</t>
  </si>
  <si>
    <t>Decreto Ciclovie Urbane - Postazioni Cicli - Bilancio 2020     Procedura Negoziata MEPA n. 25/2021     RDO n. 2769834</t>
  </si>
  <si>
    <t>J.L. GROUP</t>
  </si>
  <si>
    <t>TOTALE SERVIZIO</t>
  </si>
  <si>
    <t>10: AI SENSI ART. 7 DEL CAPITOLATO D'APPALTO -  L'APPALTATORE E' TENUTO A PROSEGUIRE I LAVORI SINO ALLA CONSEGNA DEI LAVORI DI ORDINARIA MANUTENZIONE ALLA DITTA SUBENTRANTE PER L'ANNO 2021</t>
  </si>
  <si>
    <t xml:space="preserve">                                                                                                                                                      </t>
  </si>
  <si>
    <t xml:space="preserve">Servizio:  PONTI, VIE D'ACQUA E INFRASTRUTTURE </t>
  </si>
  <si>
    <t xml:space="preserve">                                                                                                                                                                                                   </t>
  </si>
  <si>
    <t>ULTERIORI OPERE art. 106, comma 1, lettera b) e comma 7,  D.Lgs. 50/2016 e s.m.i.</t>
  </si>
  <si>
    <t>842184130D</t>
  </si>
  <si>
    <t>4693/2021 - Manutenzione ordinaria ponti, alvei e rivi collinari Anno 2021</t>
  </si>
  <si>
    <t>CO.VE.MA S.r.l.</t>
  </si>
  <si>
    <t>82090778A3</t>
  </si>
  <si>
    <t>4041/2019 - Interventi urgenti su scarpate e sedimi str. Collinari. Lotto 9</t>
  </si>
  <si>
    <t>A.T.I. BORIO GIACOMO S.R.L. / TERRA.CON S.R.L.</t>
  </si>
  <si>
    <t>8474783C29</t>
  </si>
  <si>
    <t>4551/2020 - Completamento sistemazione superficiale del Passante Ferroviario nel tratto compreso tra Via Breglio e C.so Grosseto- Lotto 1</t>
  </si>
  <si>
    <t>CONSORZIO STABILE VITRUVIO S.C.AR.L</t>
  </si>
  <si>
    <t>4310/2019 - Interventi rinforzo strutturale e risanamento conservativo ponti cittadini</t>
  </si>
  <si>
    <t>BITUX S.R.L.</t>
  </si>
  <si>
    <t>86902404E9</t>
  </si>
  <si>
    <t>4209/2020 - Interventi urgenti su scarpate e sedimi str. Collinari. Lotto 10</t>
  </si>
  <si>
    <t>A.T.I. SOC. COOP. AGRICOLA VALLI UNITE DEL CANAVESE / TERRA CON SRL</t>
  </si>
  <si>
    <t>85429823C4</t>
  </si>
  <si>
    <t>4208/2020 - Interventi mirati alla salvaguardia delle infrastrutture della Città lungo i corsi d’acqua – Anno 2020</t>
  </si>
  <si>
    <t xml:space="preserve">FILOSA COSTRUIRE Srl </t>
  </si>
  <si>
    <t>84478244E6</t>
  </si>
  <si>
    <t>4313/2020 - Interventi rinforzo strutturale e risanamento conservativo ponti cittadini</t>
  </si>
  <si>
    <t>890586042A</t>
  </si>
  <si>
    <t>4825/2022 - Manutenzione ordinaria ponti, alvei e rivi collinari Anno 2022</t>
  </si>
  <si>
    <t>FEA S.r.l.</t>
  </si>
  <si>
    <t xml:space="preserve">3: LAVORI SOSPESI PER RAGIONI TECNICHE </t>
  </si>
  <si>
    <t xml:space="preserve">10: LAVORI  ATTIVI SOLO PER EVENTUALE EMERGENZA
</t>
  </si>
  <si>
    <t>11. AFFIDAMENTO DIRETTO - LEGGE 120/2020 DI CONVERSIONE DEL D.L. 76/2020</t>
  </si>
  <si>
    <t>12. CONSEGNA PARZIALE LAVORI - DATA ULTIMAZIONE FISSATA A SEGUITO CONSEGNA DEFINITIVA</t>
  </si>
  <si>
    <t xml:space="preserve"> </t>
  </si>
  <si>
    <t xml:space="preserve">                                                                                                                                   </t>
  </si>
  <si>
    <t xml:space="preserve"> UNITA' OPERATIVA URBANIZZAZIONI</t>
  </si>
  <si>
    <t xml:space="preserve">                                                                                                                                                                          </t>
  </si>
  <si>
    <t xml:space="preserve"> PERIODO SITUAZIONE LAVORI:  A TUTTO IL  28 FEBBRAIO 2022</t>
  </si>
  <si>
    <t>7648401C29</t>
  </si>
  <si>
    <t>4131/2018 PRU Corso Grosseto. Legge 4/12/1993 N. 493. Completamento banchina sud corso Grosseto</t>
  </si>
  <si>
    <t>I.C.F.A.  srl</t>
  </si>
  <si>
    <t>8173463B08</t>
  </si>
  <si>
    <t>4705/2019 Programma operativo nazionale città metropolitane  (PON METRO 2014/2020). Nuove zone  Mobilità Dolce  Area Vanchiglia, Basso San Donato, Campidoglio,V. di Nanni, Piazza Carducci</t>
  </si>
  <si>
    <t>CO.MAR. srl</t>
  </si>
  <si>
    <t>860152287F</t>
  </si>
  <si>
    <t xml:space="preserve">4838/2020 Programma Operativo Nazionale Città Metropolitane PON METRO 2014/200. Nuove zone Mobilità dolce Area Borgo Vittoria </t>
  </si>
  <si>
    <t>EDIL MOLISE s.r.l.</t>
  </si>
  <si>
    <t>8552976B11</t>
  </si>
  <si>
    <t>Progetto Europeo PROGIREG - GREEN CORRIDOR - Corridoi Verdi</t>
  </si>
  <si>
    <t>COOP. AGRIFOREST - SOCIETA' COOPERATIVA</t>
  </si>
  <si>
    <t>86299869BB</t>
  </si>
  <si>
    <t>4736/2020 Area Refrancore 4.17 - Completamento opere di urbanizzazione a giardino</t>
  </si>
  <si>
    <t>QUARANTA COSTRUZIONI SRL</t>
  </si>
  <si>
    <t>88381976E3</t>
  </si>
  <si>
    <t>4856/2021 Decreto Ciclovie Urbane - Ampliamento rete ciclabile parte A.</t>
  </si>
  <si>
    <t>GEOVERDE SYSTEM S.R.L</t>
  </si>
  <si>
    <t>8847780B06</t>
  </si>
  <si>
    <t>4857/2021 Decreto Ciclovie Urbane - Ampliamento rete ciclabile parte B.</t>
  </si>
  <si>
    <t>DI DUCA COSTRUZIONI S.R.L.,</t>
  </si>
  <si>
    <t>186.297.88</t>
  </si>
  <si>
    <t>88858470EB</t>
  </si>
  <si>
    <t>4577/2021 RIQUALIFICAZIONE AMBIENTALE PIAZZA ARBARELLO E VALORIZZAZIONE VIALE CORSO SICCARDI - Lotto 2 Viale</t>
  </si>
  <si>
    <t>BUA COSTRUZIONI GENERALI SRL</t>
  </si>
  <si>
    <t>TOTALE UNITA'</t>
  </si>
  <si>
    <t xml:space="preserve">EDILMAYOR SRL
</t>
  </si>
  <si>
    <t xml:space="preserve">SOC.COOP. SAN GIOVANNI 79
</t>
  </si>
  <si>
    <t xml:space="preserve">EC.AM. SAS
</t>
  </si>
  <si>
    <t xml:space="preserve">FOX s.r.l.
</t>
  </si>
  <si>
    <t xml:space="preserve">Soc. DI PROSPERO Ing. Valter srl
</t>
  </si>
  <si>
    <t xml:space="preserve">A.T.I. Serrhouse srls / Service System srl / Tierre srl/Cometa srl
</t>
  </si>
  <si>
    <t xml:space="preserve">P.M. COSTRUZIONI SOC. COOP
</t>
  </si>
  <si>
    <t xml:space="preserve">IMPRESA FERRERI SRL
</t>
  </si>
  <si>
    <t>777633202D</t>
  </si>
  <si>
    <t>Interventi Straordinari sulle pavimentazioni delle vie, strade e piazze della Città bilancio 2018 - Lotto 2B</t>
  </si>
  <si>
    <t>PREVE COSTRUZIONI</t>
  </si>
  <si>
    <t>33,75</t>
  </si>
  <si>
    <t>CUP</t>
  </si>
  <si>
    <t>LINEA DI FINANZIAMENTO</t>
  </si>
  <si>
    <t>C19G16000130004</t>
  </si>
  <si>
    <t>Mutuo Cassa Depositi e Prestiti</t>
  </si>
  <si>
    <t>C19J16000380004</t>
  </si>
  <si>
    <t>FINANZIAMENTO MUTUO CASSA DD.PP. N. 2307</t>
  </si>
  <si>
    <t>C16J17000280006</t>
  </si>
  <si>
    <t>PON METRO</t>
  </si>
  <si>
    <t>C19G16000830004</t>
  </si>
  <si>
    <t>C15J18000140004</t>
  </si>
  <si>
    <t>MUTUO C.DD.PP. N. 2344</t>
  </si>
  <si>
    <t>C15I1800118000</t>
  </si>
  <si>
    <t>FINANZIAMENTO CON OO.UU</t>
  </si>
  <si>
    <t>C19H19000470004</t>
  </si>
  <si>
    <t>MUTUO ANNO 2020 CASSA DDPP N. 2382</t>
  </si>
  <si>
    <t>C15I18001230004</t>
  </si>
  <si>
    <t>C18C20000490004</t>
  </si>
  <si>
    <t>FINANZIAMENTO ONERI DI URBANIZZAZIONE</t>
  </si>
  <si>
    <t>C14E16000530004</t>
  </si>
  <si>
    <t>MUTUO ANNO 2017 CASSA DD.PP. n° 2307</t>
  </si>
  <si>
    <t>C15J18000160004</t>
  </si>
  <si>
    <t>MUTUO ANNO 2020 CASSA DD.PP. N. 2395</t>
  </si>
  <si>
    <t>C19H19000430004</t>
  </si>
  <si>
    <t>MUTUO ANNO 2020 CASSA DD.PP. N. 2375</t>
  </si>
  <si>
    <t>NON PREVISTO</t>
  </si>
  <si>
    <t>MEZZI DI BILANCIO</t>
  </si>
  <si>
    <t>C12C16000090006</t>
  </si>
  <si>
    <t>C15I18001120004</t>
  </si>
  <si>
    <t>MUTUO CASSA DDPP MECC. 2343</t>
  </si>
  <si>
    <t>C16G17000210005</t>
  </si>
  <si>
    <t>PON METRO REACT EU</t>
  </si>
  <si>
    <t>C15I18001130004</t>
  </si>
  <si>
    <t>FINANZIAMENTO MUTUO CASSA DD.PP. N. 2355</t>
  </si>
  <si>
    <t>C17E20000010004</t>
  </si>
  <si>
    <t>MUTUO CASSA DDPP MECC. 2370</t>
  </si>
  <si>
    <t>C15I18001150004</t>
  </si>
  <si>
    <t>MUTUO ANNO 2020 CASSA DDPP 2369</t>
  </si>
  <si>
    <t xml:space="preserve">C15B18000860004 </t>
  </si>
  <si>
    <t>MUTUO CASSA 2342</t>
  </si>
  <si>
    <t>C15B18000940004</t>
  </si>
  <si>
    <t>MUTUO CASSA DD.PP. N.M. 2373</t>
  </si>
  <si>
    <t>C16E18000080002</t>
  </si>
  <si>
    <t>FINANZIAMENTO CON MUTUO CASSA DD.PP N. 2450</t>
  </si>
  <si>
    <t>C15B1800084000</t>
  </si>
  <si>
    <t>MUTUO CASSA DD.PP. N. 2333</t>
  </si>
  <si>
    <t>C18B20000300001</t>
  </si>
  <si>
    <t>FINANZIAMENTO LEGGE 160/2019</t>
  </si>
  <si>
    <t>C17H21006930001</t>
  </si>
  <si>
    <t>FINANZIAMENTO CON FONDI MINISTERIALI</t>
  </si>
  <si>
    <t>C17H21006920001</t>
  </si>
  <si>
    <t>C19G18000080004</t>
  </si>
  <si>
    <t>C15H18000430004</t>
  </si>
  <si>
    <t>C15H18000410004</t>
  </si>
  <si>
    <t>C17H21007610002</t>
  </si>
  <si>
    <t>C15H18000440004</t>
  </si>
  <si>
    <t>MUTUO ANNO 2020 CASSA DD. PP. 2365</t>
  </si>
  <si>
    <t>CREDITO SPORTIVO - anno 2019 - n.mec. 2356</t>
  </si>
  <si>
    <t>MUTUO CASSA DD.PP. N. 2366</t>
  </si>
  <si>
    <t>FINANZIAMENTO CON DEVOLUZIONI VOLONTARIE</t>
  </si>
  <si>
    <t>Cassa Depositi e Prestiti . n.mec. 2367</t>
  </si>
  <si>
    <t>C14B16000260004</t>
  </si>
  <si>
    <t>C13F10053920002</t>
  </si>
  <si>
    <t>C15B17000510004</t>
  </si>
  <si>
    <t>C15B17000520004</t>
  </si>
  <si>
    <t>C15B18001010004</t>
  </si>
  <si>
    <t>C15B17000550004</t>
  </si>
  <si>
    <t>Mutuo CASSA DD.PP. N. 2307</t>
  </si>
  <si>
    <t>Programma Operativo Nazionale
Città Metropolitana 2014-2020 – PON METRO
TORINOTO4.1.1
Mutuo CASSA DD.PP. N. 2323</t>
  </si>
  <si>
    <t>Mutuo CASSA DD.PP. N. 2341</t>
  </si>
  <si>
    <t>Mutuo CASSA DD.PP. N. 2338</t>
  </si>
  <si>
    <t>Mutuo CASSA DD.PP. N. 2345</t>
  </si>
  <si>
    <t>Mutuo CASSA DD.PP. N. 2384</t>
  </si>
  <si>
    <t>C12D18000080004</t>
  </si>
  <si>
    <t>ONERI DI URBANIZZAZIONE</t>
  </si>
  <si>
    <t>C19B18000020004</t>
  </si>
  <si>
    <t>C12E18000200004</t>
  </si>
  <si>
    <t>C12E18000190004</t>
  </si>
  <si>
    <t>C12E19000010004</t>
  </si>
  <si>
    <t>MUTUO CASSA DD. PP. N. 2399/2020</t>
  </si>
  <si>
    <t>C17H18000310005</t>
  </si>
  <si>
    <t>MUTUO CASSA DEPOSITI E PRESTITI MECC. 2322 POSIZIONE N. 6049757/00</t>
  </si>
  <si>
    <t>MUTUO CASSA DEPOSITI E PRESTITI MECC. 2335/2019 POSIZIONE N. 6059473/00</t>
  </si>
  <si>
    <t>C17H18001830005</t>
  </si>
  <si>
    <t>C17H19002110005</t>
  </si>
  <si>
    <t>MUTUO CASSA DEPOSITI E PRESTITI MECC. 2359 POSIZIONE N. 6065122/00</t>
  </si>
  <si>
    <t>C17H18001910005</t>
  </si>
  <si>
    <t>MUTUO CASSA DEPOSITI E PRESTITI MECC. 2361/2020 POSIZIONE N. 6065124/00</t>
  </si>
  <si>
    <t>C17H18001920005</t>
  </si>
  <si>
    <t xml:space="preserve">MUTUO CASSA DEPOSITI E PRESTITI MECC. 2376 POSIZIONE N. 6201302/00
</t>
  </si>
  <si>
    <t>C13D18000360005</t>
  </si>
  <si>
    <t>MUTUO CASSA DEPOSITI E PRESTITI MECC. 2360/2020 POSIZIONE N. 6065123/00</t>
  </si>
  <si>
    <t>C17H20002610004</t>
  </si>
  <si>
    <t>FINANZIATO CON ONERI DI URBANIZZAZIONE</t>
  </si>
  <si>
    <t>C17H20001990001</t>
  </si>
  <si>
    <t>FINANZIAMENTO MINISTERO DELLE INFRASTRUTTURE E TRASPORTI</t>
  </si>
  <si>
    <t>C17G20001980001</t>
  </si>
  <si>
    <t xml:space="preserve">C17H18001870004 </t>
  </si>
  <si>
    <t xml:space="preserve">Mutuo Cassa Depositi e Prestiti </t>
  </si>
  <si>
    <t xml:space="preserve">C11B16000550001 </t>
  </si>
  <si>
    <t xml:space="preserve">Contributo Ministero delle infrastrutture e dei Trasporti </t>
  </si>
  <si>
    <t>C15F19000050004</t>
  </si>
  <si>
    <t xml:space="preserve">C17H18001900004 </t>
  </si>
  <si>
    <t xml:space="preserve">C12H18000220004 </t>
  </si>
  <si>
    <t xml:space="preserve">C15F19000060004 </t>
  </si>
  <si>
    <t>PNRR</t>
  </si>
  <si>
    <t>C13D14000630002</t>
  </si>
  <si>
    <t>C17H19000310006</t>
  </si>
  <si>
    <t>C17H20000090006</t>
  </si>
  <si>
    <t>C19G17000400006</t>
  </si>
  <si>
    <t>C15H18000480004</t>
  </si>
  <si>
    <t>C11B20000690001</t>
  </si>
  <si>
    <t>Contributo della Regione   Piemonte, PRU Grosseto Legge 4/12/1993 N. 493</t>
  </si>
  <si>
    <t>FONDI PON METRO</t>
  </si>
  <si>
    <t>FONDI EUROPEI</t>
  </si>
  <si>
    <t>ONERI DI
URBANIZZAZIONE</t>
  </si>
  <si>
    <t>FONDI DESTINATI ALLA PROGETTAZIONE REALIZZAZIONE DI CICLOVIE URBANE - DECRETO MINISTERO INFRASTRUTTURE E TRASPORTI DEL 12.08.2020</t>
  </si>
  <si>
    <t>C13D17000610004</t>
  </si>
  <si>
    <t>FINANZIAMENTO COMPAGNIA S. PAOLO E REALE FOUNDATION-GRUPPO REALE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</si>
</sst>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Red]#,##0.00"/>
    <numFmt numFmtId="173" formatCode="dd/mm/yy"/>
    <numFmt numFmtId="174" formatCode="0.0%"/>
    <numFmt numFmtId="175" formatCode="d/m/yy"/>
    <numFmt numFmtId="176" formatCode="h:mm"/>
    <numFmt numFmtId="177" formatCode="d/m/yyyy"/>
  </numFmts>
  <fonts count="90">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18"/>
      <name val="Times New Roman"/>
      <family val="1"/>
    </font>
    <font>
      <b/>
      <sz val="12"/>
      <color indexed="12"/>
      <name val="Times New Roman"/>
      <family val="1"/>
    </font>
    <font>
      <sz val="10"/>
      <name val="Times New Roman"/>
      <family val="1"/>
    </font>
    <font>
      <sz val="10"/>
      <color indexed="12"/>
      <name val="Times New Roman"/>
      <family val="1"/>
    </font>
    <font>
      <sz val="10"/>
      <color indexed="12"/>
      <name val="Arial"/>
      <family val="2"/>
    </font>
    <font>
      <b/>
      <sz val="7"/>
      <color indexed="12"/>
      <name val="Times New Roman"/>
      <family val="1"/>
    </font>
    <font>
      <sz val="7"/>
      <name val="Arial"/>
      <family val="2"/>
    </font>
    <font>
      <sz val="8"/>
      <color indexed="12"/>
      <name val="Times New Roman"/>
      <family val="1"/>
    </font>
    <font>
      <sz val="8"/>
      <color indexed="8"/>
      <name val="Times New Roman"/>
      <family val="1"/>
    </font>
    <font>
      <sz val="8"/>
      <name val="Arial"/>
      <family val="2"/>
    </font>
    <font>
      <b/>
      <sz val="10"/>
      <color indexed="12"/>
      <name val="Verdana"/>
      <family val="2"/>
    </font>
    <font>
      <b/>
      <i/>
      <sz val="10"/>
      <color indexed="12"/>
      <name val="Times New Roman"/>
      <family val="1"/>
    </font>
    <font>
      <b/>
      <sz val="6"/>
      <color indexed="12"/>
      <name val="Times New Roman"/>
      <family val="1"/>
    </font>
    <font>
      <sz val="7"/>
      <color indexed="12"/>
      <name val="Times New Roman"/>
      <family val="1"/>
    </font>
    <font>
      <sz val="6"/>
      <color indexed="12"/>
      <name val="Arial"/>
      <family val="2"/>
    </font>
    <font>
      <sz val="6"/>
      <name val="Arial"/>
      <family val="2"/>
    </font>
    <font>
      <b/>
      <sz val="6"/>
      <color indexed="10"/>
      <name val="Times New Roman"/>
      <family val="1"/>
    </font>
    <font>
      <sz val="6"/>
      <color indexed="12"/>
      <name val="Verdana"/>
      <family val="2"/>
    </font>
    <font>
      <b/>
      <sz val="9"/>
      <color indexed="12"/>
      <name val="Times New Roman"/>
      <family val="1"/>
    </font>
    <font>
      <b/>
      <sz val="9"/>
      <color indexed="10"/>
      <name val="Times New Roman"/>
      <family val="1"/>
    </font>
    <font>
      <sz val="10"/>
      <color indexed="62"/>
      <name val="Times New Roman"/>
      <family val="1"/>
    </font>
    <font>
      <sz val="8"/>
      <color indexed="8"/>
      <name val="Arial"/>
      <family val="0"/>
    </font>
    <font>
      <b/>
      <sz val="16"/>
      <color indexed="13"/>
      <name val="Times New Roman"/>
      <family val="0"/>
    </font>
    <font>
      <sz val="8"/>
      <color indexed="10"/>
      <name val="Times New Roman"/>
      <family val="1"/>
    </font>
    <font>
      <sz val="8"/>
      <color indexed="12"/>
      <name val="Arial"/>
      <family val="2"/>
    </font>
    <font>
      <sz val="9"/>
      <color indexed="12"/>
      <name val="Times New Roman"/>
      <family val="1"/>
    </font>
    <font>
      <b/>
      <sz val="12"/>
      <color indexed="18"/>
      <name val="Times New Roman"/>
      <family val="1"/>
    </font>
    <font>
      <sz val="10"/>
      <name val="Calibri"/>
      <family val="0"/>
    </font>
    <font>
      <sz val="10"/>
      <color indexed="8"/>
      <name val="Arial"/>
      <family val="0"/>
    </font>
    <font>
      <sz val="10"/>
      <color indexed="10"/>
      <name val="Arial"/>
      <family val="2"/>
    </font>
    <font>
      <sz val="10"/>
      <color indexed="18"/>
      <name val="Arial"/>
      <family val="2"/>
    </font>
    <font>
      <sz val="12"/>
      <color indexed="18"/>
      <name val="Times New Roman"/>
      <family val="1"/>
    </font>
    <font>
      <b/>
      <sz val="9"/>
      <color indexed="18"/>
      <name val="Verdana"/>
      <family val="2"/>
    </font>
    <font>
      <sz val="8"/>
      <color indexed="18"/>
      <name val="Verdana"/>
      <family val="2"/>
    </font>
    <font>
      <b/>
      <sz val="8"/>
      <color indexed="12"/>
      <name val="Times New Roman"/>
      <family val="1"/>
    </font>
    <font>
      <b/>
      <sz val="10"/>
      <color indexed="12"/>
      <name val="Times New Roman"/>
      <family val="1"/>
    </font>
    <font>
      <b/>
      <sz val="9"/>
      <color indexed="18"/>
      <name val="Times New Roman"/>
      <family val="0"/>
    </font>
    <font>
      <b/>
      <sz val="7"/>
      <color indexed="18"/>
      <name val="Times New Roman"/>
      <family val="0"/>
    </font>
    <font>
      <b/>
      <i/>
      <sz val="11"/>
      <color indexed="18"/>
      <name val="Times New Roman"/>
      <family val="0"/>
    </font>
    <font>
      <sz val="8"/>
      <color indexed="12"/>
      <name val="Verdana"/>
      <family val="0"/>
    </font>
    <font>
      <sz val="11"/>
      <color indexed="12"/>
      <name val="Arial"/>
      <family val="0"/>
    </font>
    <font>
      <sz val="10"/>
      <color indexed="8"/>
      <name val="Calibri"/>
      <family val="0"/>
    </font>
    <font>
      <sz val="10"/>
      <color indexed="18"/>
      <name val="Times New Roman"/>
      <family val="1"/>
    </font>
    <font>
      <b/>
      <sz val="8"/>
      <color indexed="18"/>
      <name val="Verdana"/>
      <family val="2"/>
    </font>
    <font>
      <b/>
      <sz val="8"/>
      <color indexed="12"/>
      <name val="Arial"/>
      <family val="2"/>
    </font>
    <font>
      <sz val="9"/>
      <color indexed="12"/>
      <name val="Arial"/>
      <family val="2"/>
    </font>
    <font>
      <sz val="9"/>
      <name val="Arial"/>
      <family val="2"/>
    </font>
    <font>
      <b/>
      <sz val="10"/>
      <color indexed="12"/>
      <name val="Arial"/>
      <family val="2"/>
    </font>
    <font>
      <sz val="8"/>
      <color indexed="18"/>
      <name val="Times New Roman"/>
      <family val="0"/>
    </font>
    <font>
      <sz val="9"/>
      <color indexed="18"/>
      <name val="Times New Roman"/>
      <family val="0"/>
    </font>
    <font>
      <sz val="9"/>
      <color indexed="8"/>
      <name val="Times New Roman"/>
      <family val="0"/>
    </font>
    <font>
      <sz val="9"/>
      <color indexed="18"/>
      <name val="Calibri"/>
      <family val="0"/>
    </font>
    <font>
      <sz val="10"/>
      <color indexed="12"/>
      <name val="Calibri"/>
      <family val="0"/>
    </font>
    <font>
      <i/>
      <sz val="8"/>
      <color indexed="18"/>
      <name val="Times New Roman"/>
      <family val="0"/>
    </font>
    <font>
      <b/>
      <sz val="7"/>
      <color indexed="8"/>
      <name val="Times New Roman"/>
      <family val="0"/>
    </font>
    <font>
      <b/>
      <sz val="6"/>
      <color indexed="8"/>
      <name val="Times New Roman"/>
      <family val="0"/>
    </font>
    <font>
      <sz val="12"/>
      <name val="Times New Roman"/>
      <family val="1"/>
    </font>
    <font>
      <b/>
      <sz val="12"/>
      <color indexed="10"/>
      <name val="Times New Roman"/>
      <family val="1"/>
    </font>
    <font>
      <sz val="14"/>
      <name val="Arial"/>
      <family val="2"/>
    </font>
    <font>
      <b/>
      <sz val="12"/>
      <name val="Arial"/>
      <family val="2"/>
    </font>
    <font>
      <sz val="11"/>
      <color indexed="12"/>
      <name val="Times New Roman"/>
      <family val="1"/>
    </font>
    <font>
      <b/>
      <sz val="14"/>
      <color indexed="12"/>
      <name val="Times New Roman"/>
      <family val="1"/>
    </font>
    <font>
      <sz val="14"/>
      <color indexed="8"/>
      <name val="Arial"/>
      <family val="2"/>
    </font>
    <font>
      <sz val="7"/>
      <color indexed="8"/>
      <name val="Times New Roman"/>
      <family val="1"/>
    </font>
    <font>
      <sz val="7"/>
      <color indexed="18"/>
      <name val="Times New Roman"/>
      <family val="1"/>
    </font>
    <font>
      <sz val="9"/>
      <color indexed="56"/>
      <name val="Times New Roman"/>
      <family val="1"/>
    </font>
    <font>
      <sz val="10"/>
      <color indexed="8"/>
      <name val="Times New Roman"/>
      <family val="1"/>
    </font>
    <font>
      <i/>
      <sz val="8"/>
      <color indexed="56"/>
      <name val="Times New Roman"/>
      <family val="1"/>
    </font>
    <font>
      <sz val="6"/>
      <color indexed="8"/>
      <name val="Arial"/>
      <family val="2"/>
    </font>
    <font>
      <sz val="8"/>
      <color indexed="30"/>
      <name val="Times New Roman"/>
      <family val="1"/>
    </font>
    <font>
      <sz val="8"/>
      <color rgb="FF0000FF"/>
      <name val="Times New Roman"/>
      <family val="1"/>
    </font>
    <font>
      <sz val="8"/>
      <color rgb="FF0033CC"/>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2"/>
        <bgColor indexed="64"/>
      </patternFill>
    </fill>
    <fill>
      <patternFill patternType="solid">
        <fgColor indexed="13"/>
        <bgColor indexed="64"/>
      </patternFill>
    </fill>
    <fill>
      <patternFill patternType="solid">
        <fgColor indexed="12"/>
        <bgColor indexed="64"/>
      </patternFill>
    </fill>
  </fills>
  <borders count="7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12"/>
      </left>
      <right style="thin">
        <color indexed="12"/>
      </right>
      <top style="thin">
        <color indexed="12"/>
      </top>
      <bottom style="medium">
        <color indexed="12"/>
      </bottom>
    </border>
    <border>
      <left style="thin">
        <color indexed="12"/>
      </left>
      <right style="thin">
        <color indexed="12"/>
      </right>
      <top style="thin">
        <color indexed="12"/>
      </top>
      <bottom/>
    </border>
    <border>
      <left/>
      <right style="thin">
        <color indexed="12"/>
      </right>
      <top style="thin">
        <color indexed="12"/>
      </top>
      <bottom/>
    </border>
    <border>
      <left style="thin">
        <color indexed="12"/>
      </left>
      <right style="thin">
        <color indexed="12"/>
      </right>
      <top/>
      <bottom style="thin">
        <color indexed="12"/>
      </bottom>
    </border>
    <border>
      <left/>
      <right style="thin">
        <color indexed="12"/>
      </right>
      <top/>
      <bottom style="thin">
        <color indexed="12"/>
      </bottom>
    </border>
    <border>
      <left style="thin">
        <color indexed="12"/>
      </left>
      <right/>
      <top/>
      <bottom/>
    </border>
    <border>
      <left style="medium">
        <color indexed="12"/>
      </left>
      <right style="medium">
        <color indexed="12"/>
      </right>
      <top style="medium">
        <color indexed="12"/>
      </top>
      <bottom style="medium">
        <color indexed="12"/>
      </bottom>
    </border>
    <border>
      <left style="thin">
        <color indexed="12"/>
      </left>
      <right style="thin">
        <color indexed="12"/>
      </right>
      <top style="thin">
        <color indexed="12"/>
      </top>
      <bottom style="thin">
        <color indexed="12"/>
      </bottom>
    </border>
    <border>
      <left/>
      <right style="thin">
        <color indexed="12"/>
      </right>
      <top style="thin">
        <color indexed="12"/>
      </top>
      <bottom style="thin">
        <color indexed="12"/>
      </bottom>
    </border>
    <border>
      <left style="thin">
        <color indexed="12"/>
      </left>
      <right style="thin">
        <color indexed="12"/>
      </right>
      <top>
        <color indexed="63"/>
      </top>
      <bottom/>
    </border>
    <border>
      <left/>
      <right style="thin">
        <color indexed="12"/>
      </right>
      <top>
        <color indexed="63"/>
      </top>
      <bottom/>
    </border>
    <border>
      <left style="thin">
        <color indexed="12"/>
      </left>
      <right>
        <color indexed="63"/>
      </right>
      <top>
        <color indexed="63"/>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style="thin">
        <color indexed="48"/>
      </left>
      <right>
        <color indexed="63"/>
      </right>
      <top>
        <color indexed="63"/>
      </top>
      <bottom style="thin">
        <color indexed="12"/>
      </bottom>
    </border>
    <border>
      <left style="thin">
        <color indexed="12"/>
      </left>
      <right style="thin">
        <color indexed="12"/>
      </right>
      <top style="medium">
        <color indexed="12"/>
      </top>
      <bottom style="thin">
        <color indexed="12"/>
      </bottom>
    </border>
    <border>
      <left style="thin">
        <color indexed="12"/>
      </left>
      <right style="thin">
        <color indexed="12"/>
      </right>
      <top style="thin">
        <color indexed="30"/>
      </top>
      <bottom style="thin">
        <color indexed="12"/>
      </bottom>
    </border>
    <border>
      <left style="thin">
        <color indexed="12"/>
      </left>
      <right style="thin">
        <color indexed="12"/>
      </right>
      <top style="hair">
        <color indexed="12"/>
      </top>
      <bottom/>
    </border>
    <border>
      <left style="thin">
        <color indexed="12"/>
      </left>
      <right style="thin">
        <color indexed="12"/>
      </right>
      <top/>
      <bottom style="hair">
        <color indexed="12"/>
      </bottom>
    </border>
    <border>
      <left style="medium">
        <color indexed="12"/>
      </left>
      <right style="medium">
        <color indexed="12"/>
      </right>
      <top/>
      <bottom style="medium">
        <color indexed="12"/>
      </bottom>
    </border>
    <border>
      <left style="thin"/>
      <right style="thin"/>
      <top style="thin">
        <color indexed="12"/>
      </top>
      <bottom>
        <color indexed="63"/>
      </bottom>
    </border>
    <border>
      <left style="thin"/>
      <right style="thin">
        <color indexed="12"/>
      </right>
      <top>
        <color indexed="63"/>
      </top>
      <bottom style="thin">
        <color indexed="12"/>
      </bottom>
    </border>
    <border>
      <left style="thin">
        <color indexed="12"/>
      </left>
      <right style="thin"/>
      <top>
        <color indexed="63"/>
      </top>
      <bottom style="thin">
        <color indexed="12"/>
      </bottom>
    </border>
    <border>
      <left style="thin">
        <color indexed="12"/>
      </left>
      <right style="thin">
        <color indexed="12"/>
      </right>
      <top>
        <color indexed="63"/>
      </top>
      <bottom style="medium">
        <color indexed="12"/>
      </bottom>
    </border>
    <border>
      <left style="medium">
        <color indexed="12"/>
      </left>
      <right/>
      <top>
        <color indexed="63"/>
      </top>
      <bottom/>
    </border>
    <border>
      <left style="thin"/>
      <right style="thin"/>
      <top style="thin"/>
      <bottom style="thin"/>
    </border>
    <border>
      <left style="thin">
        <color indexed="12"/>
      </left>
      <right style="thin">
        <color indexed="12"/>
      </right>
      <top/>
      <bottom style="thin"/>
    </border>
    <border>
      <left style="thin">
        <color rgb="FF0033CC"/>
      </left>
      <right style="thin">
        <color rgb="FF0033CC"/>
      </right>
      <top style="thin">
        <color rgb="FF0033CC"/>
      </top>
      <bottom style="thin">
        <color rgb="FF0033CC"/>
      </bottom>
    </border>
    <border>
      <left style="thin">
        <color rgb="FF0033CC"/>
      </left>
      <right style="thin">
        <color rgb="FF0033CC"/>
      </right>
      <top style="thin">
        <color rgb="FF0033CC"/>
      </top>
      <bottom>
        <color indexed="63"/>
      </bottom>
    </border>
    <border>
      <left/>
      <right/>
      <top style="thin">
        <color indexed="12"/>
      </top>
      <bottom style="thin">
        <color indexed="12"/>
      </bottom>
    </border>
    <border>
      <left>
        <color indexed="63"/>
      </left>
      <right style="thin">
        <color indexed="12"/>
      </right>
      <top style="hair">
        <color indexed="12"/>
      </top>
      <bottom/>
    </border>
    <border>
      <left>
        <color indexed="63"/>
      </left>
      <right style="thin">
        <color indexed="12"/>
      </right>
      <top/>
      <bottom style="hair">
        <color indexed="12"/>
      </bottom>
    </border>
    <border>
      <left>
        <color indexed="63"/>
      </left>
      <right style="thin">
        <color indexed="12"/>
      </right>
      <top>
        <color indexed="63"/>
      </top>
      <bottom style="medium">
        <color indexed="12"/>
      </bottom>
    </border>
    <border>
      <left style="thin"/>
      <right>
        <color indexed="63"/>
      </right>
      <top style="thin"/>
      <bottom style="thin"/>
    </border>
    <border>
      <left>
        <color indexed="63"/>
      </left>
      <right style="thin"/>
      <top style="thin"/>
      <bottom style="thin"/>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thin">
        <color indexed="12"/>
      </left>
      <right style="thin"/>
      <top style="thin">
        <color indexed="12"/>
      </top>
      <bottom>
        <color indexed="63"/>
      </bottom>
    </border>
    <border>
      <left style="thin">
        <color indexed="12"/>
      </left>
      <right style="thin">
        <color indexed="12"/>
      </right>
      <top style="medium">
        <color indexed="12"/>
      </top>
      <bottom>
        <color indexed="63"/>
      </bottom>
    </border>
    <border>
      <left style="medium">
        <color indexed="12"/>
      </left>
      <right style="thin">
        <color indexed="12"/>
      </right>
      <top style="medium">
        <color indexed="12"/>
      </top>
      <bottom>
        <color indexed="63"/>
      </bottom>
    </border>
    <border>
      <left style="medium">
        <color indexed="12"/>
      </left>
      <right style="thin">
        <color indexed="12"/>
      </right>
      <top>
        <color indexed="63"/>
      </top>
      <bottom style="medium">
        <color indexed="12"/>
      </bottom>
    </border>
    <border>
      <left style="thin">
        <color indexed="12"/>
      </left>
      <right>
        <color indexed="63"/>
      </right>
      <top style="medium">
        <color indexed="12"/>
      </top>
      <bottom style="thin">
        <color indexed="12"/>
      </bottom>
    </border>
    <border>
      <left>
        <color indexed="63"/>
      </left>
      <right>
        <color indexed="63"/>
      </right>
      <top style="medium">
        <color indexed="12"/>
      </top>
      <bottom style="thin">
        <color indexed="12"/>
      </bottom>
    </border>
    <border>
      <left>
        <color indexed="63"/>
      </left>
      <right style="thin">
        <color indexed="12"/>
      </right>
      <top style="medium">
        <color indexed="12"/>
      </top>
      <bottom style="thin">
        <color indexed="12"/>
      </bottom>
    </border>
    <border>
      <left style="thin"/>
      <right>
        <color indexed="63"/>
      </right>
      <top style="thin">
        <color indexed="12"/>
      </top>
      <bottom>
        <color indexed="63"/>
      </bottom>
    </border>
    <border>
      <left style="thin"/>
      <right>
        <color indexed="63"/>
      </right>
      <top>
        <color indexed="63"/>
      </top>
      <bottom>
        <color indexed="63"/>
      </bottom>
    </border>
    <border>
      <left style="thin"/>
      <right>
        <color indexed="63"/>
      </right>
      <top>
        <color indexed="63"/>
      </top>
      <bottom style="thin">
        <color indexed="12"/>
      </bottom>
    </border>
    <border>
      <left style="thin">
        <color indexed="12"/>
      </left>
      <right style="thin">
        <color indexed="12"/>
      </right>
      <top style="medium">
        <color indexed="12"/>
      </top>
      <bottom style="medium">
        <color indexed="12"/>
      </bottom>
    </border>
    <border>
      <left style="medium">
        <color indexed="12"/>
      </left>
      <right style="thin">
        <color indexed="12"/>
      </right>
      <top style="medium">
        <color indexed="12"/>
      </top>
      <bottom style="medium">
        <color indexed="12"/>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thin">
        <color indexed="12"/>
      </left>
      <right/>
      <top style="medium">
        <color indexed="12"/>
      </top>
      <bottom style="medium">
        <color indexed="12"/>
      </bottom>
    </border>
    <border>
      <left style="thin">
        <color rgb="FF0033CC"/>
      </left>
      <right style="thin">
        <color rgb="FF0033CC"/>
      </right>
      <top>
        <color indexed="63"/>
      </top>
      <bottom style="thin">
        <color rgb="FF0033CC"/>
      </bottom>
    </border>
    <border>
      <left>
        <color indexed="63"/>
      </left>
      <right style="thin">
        <color indexed="12"/>
      </right>
      <top style="thin">
        <color indexed="30"/>
      </top>
      <bottom style="thin">
        <color indexed="12"/>
      </bottom>
    </border>
    <border>
      <left style="thin">
        <color indexed="30"/>
      </left>
      <right>
        <color indexed="63"/>
      </right>
      <top style="thin">
        <color indexed="12"/>
      </top>
      <bottom style="thin">
        <color indexed="12"/>
      </bottom>
    </border>
    <border>
      <left style="thin">
        <color indexed="12"/>
      </left>
      <right style="thin">
        <color indexed="12"/>
      </right>
      <top style="hair">
        <color indexed="12"/>
      </top>
      <bottom style="hair">
        <color indexed="12"/>
      </bottom>
    </border>
    <border>
      <left style="hair">
        <color indexed="12"/>
      </left>
      <right>
        <color indexed="63"/>
      </right>
      <top style="hair">
        <color indexed="12"/>
      </top>
      <bottom style="hair">
        <color indexed="12"/>
      </bottom>
    </border>
    <border>
      <left style="thin">
        <color rgb="FF0033CC"/>
      </left>
      <right style="thin">
        <color rgb="FF0033CC"/>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90">
    <xf numFmtId="0" fontId="0" fillId="0" borderId="0" xfId="0" applyAlignment="1">
      <alignment/>
    </xf>
    <xf numFmtId="0" fontId="18" fillId="0" borderId="0" xfId="0" applyFont="1" applyFill="1" applyAlignment="1">
      <alignment horizontal="left"/>
    </xf>
    <xf numFmtId="0" fontId="0" fillId="0" borderId="0" xfId="0" applyFont="1" applyAlignment="1">
      <alignment/>
    </xf>
    <xf numFmtId="0" fontId="20" fillId="0" borderId="0" xfId="0" applyFont="1" applyAlignment="1">
      <alignment/>
    </xf>
    <xf numFmtId="0" fontId="21" fillId="0" borderId="0" xfId="0" applyFont="1" applyAlignment="1">
      <alignment horizontal="left"/>
    </xf>
    <xf numFmtId="0" fontId="22" fillId="0" borderId="0" xfId="0" applyFont="1" applyAlignment="1">
      <alignment/>
    </xf>
    <xf numFmtId="0" fontId="22" fillId="0" borderId="0" xfId="0" applyFont="1" applyAlignment="1">
      <alignment/>
    </xf>
    <xf numFmtId="0" fontId="24" fillId="0" borderId="0" xfId="0" applyFont="1" applyAlignment="1">
      <alignment/>
    </xf>
    <xf numFmtId="0" fontId="23" fillId="24" borderId="10" xfId="0" applyFont="1" applyFill="1" applyBorder="1" applyAlignment="1">
      <alignment horizontal="center" vertical="center" wrapText="1"/>
    </xf>
    <xf numFmtId="0" fontId="25" fillId="0" borderId="11" xfId="0" applyFont="1" applyBorder="1" applyAlignment="1">
      <alignment horizontal="center" vertical="center"/>
    </xf>
    <xf numFmtId="0" fontId="26" fillId="0" borderId="12" xfId="0" applyFont="1" applyBorder="1" applyAlignment="1">
      <alignment horizontal="center"/>
    </xf>
    <xf numFmtId="0" fontId="26" fillId="0" borderId="11" xfId="0" applyFont="1" applyBorder="1" applyAlignment="1">
      <alignment horizontal="center"/>
    </xf>
    <xf numFmtId="172" fontId="25" fillId="0" borderId="11" xfId="0" applyNumberFormat="1" applyFont="1" applyBorder="1" applyAlignment="1">
      <alignment horizontal="right" vertical="center" wrapText="1"/>
    </xf>
    <xf numFmtId="9" fontId="25" fillId="0" borderId="11" xfId="0" applyNumberFormat="1" applyFont="1" applyBorder="1" applyAlignment="1">
      <alignment horizontal="center" vertical="center"/>
    </xf>
    <xf numFmtId="0" fontId="27" fillId="0" borderId="0" xfId="0" applyFont="1" applyAlignment="1">
      <alignment/>
    </xf>
    <xf numFmtId="0" fontId="25" fillId="0" borderId="13" xfId="0" applyFont="1" applyBorder="1" applyAlignment="1">
      <alignment horizontal="left" vertical="center" wrapText="1"/>
    </xf>
    <xf numFmtId="0" fontId="27" fillId="0" borderId="0" xfId="0" applyFont="1" applyBorder="1" applyAlignment="1">
      <alignment/>
    </xf>
    <xf numFmtId="0" fontId="26" fillId="0" borderId="14" xfId="0" applyFont="1" applyBorder="1" applyAlignment="1">
      <alignment horizontal="center"/>
    </xf>
    <xf numFmtId="0" fontId="25" fillId="0" borderId="13" xfId="0" applyFont="1" applyBorder="1" applyAlignment="1">
      <alignment horizontal="center" vertical="center"/>
    </xf>
    <xf numFmtId="172" fontId="25" fillId="0" borderId="13" xfId="0" applyNumberFormat="1" applyFont="1" applyBorder="1" applyAlignment="1">
      <alignment horizontal="right" vertical="center" wrapText="1"/>
    </xf>
    <xf numFmtId="9" fontId="25" fillId="0" borderId="13" xfId="0" applyNumberFormat="1" applyFont="1" applyBorder="1" applyAlignment="1">
      <alignment horizontal="center" vertical="center"/>
    </xf>
    <xf numFmtId="0" fontId="25" fillId="0" borderId="11" xfId="0" applyFont="1" applyBorder="1" applyAlignment="1">
      <alignment horizontal="center" vertical="center" wrapText="1"/>
    </xf>
    <xf numFmtId="49" fontId="25" fillId="0" borderId="11" xfId="0" applyNumberFormat="1" applyFont="1" applyFill="1" applyBorder="1" applyAlignment="1">
      <alignment horizontal="center" vertical="center"/>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left" vertical="center" wrapText="1"/>
    </xf>
    <xf numFmtId="172" fontId="25" fillId="0" borderId="11" xfId="0" applyNumberFormat="1" applyFont="1" applyFill="1" applyBorder="1" applyAlignment="1">
      <alignment horizontal="right" vertical="center" wrapText="1"/>
    </xf>
    <xf numFmtId="173" fontId="25" fillId="0" borderId="11" xfId="0" applyNumberFormat="1" applyFont="1" applyFill="1" applyBorder="1" applyAlignment="1">
      <alignment horizontal="center" vertical="center" wrapText="1"/>
    </xf>
    <xf numFmtId="9" fontId="25" fillId="0" borderId="11" xfId="0" applyNumberFormat="1" applyFont="1" applyFill="1" applyBorder="1" applyAlignment="1">
      <alignment horizontal="center" vertical="center" wrapText="1"/>
    </xf>
    <xf numFmtId="4" fontId="25" fillId="0" borderId="11" xfId="0" applyNumberFormat="1" applyFont="1" applyFill="1" applyBorder="1" applyAlignment="1">
      <alignment horizontal="right" vertical="center"/>
    </xf>
    <xf numFmtId="0" fontId="21" fillId="0" borderId="0" xfId="0" applyFont="1" applyBorder="1" applyAlignment="1">
      <alignment horizontal="right" wrapText="1"/>
    </xf>
    <xf numFmtId="0" fontId="21" fillId="0" borderId="0" xfId="0" applyFont="1" applyBorder="1" applyAlignment="1">
      <alignment wrapText="1"/>
    </xf>
    <xf numFmtId="4" fontId="28" fillId="0" borderId="0" xfId="0" applyNumberFormat="1" applyFont="1" applyFill="1" applyBorder="1" applyAlignment="1">
      <alignment horizontal="center" vertical="center" wrapText="1"/>
    </xf>
    <xf numFmtId="4" fontId="21" fillId="0" borderId="0" xfId="0" applyNumberFormat="1" applyFont="1" applyBorder="1" applyAlignment="1">
      <alignment wrapText="1"/>
    </xf>
    <xf numFmtId="0" fontId="30" fillId="0" borderId="0" xfId="0" applyFont="1" applyAlignment="1">
      <alignment horizontal="left" vertical="center"/>
    </xf>
    <xf numFmtId="0" fontId="23" fillId="0" borderId="0" xfId="0" applyFont="1" applyAlignment="1">
      <alignment horizontal="left" vertical="center"/>
    </xf>
    <xf numFmtId="14" fontId="23" fillId="0" borderId="0" xfId="0" applyNumberFormat="1" applyFont="1" applyAlignment="1">
      <alignment horizontal="left" vertical="center"/>
    </xf>
    <xf numFmtId="0" fontId="31" fillId="0" borderId="0" xfId="0" applyFont="1" applyAlignment="1">
      <alignment vertical="center"/>
    </xf>
    <xf numFmtId="0" fontId="32" fillId="0" borderId="0" xfId="0" applyFont="1" applyAlignment="1">
      <alignment/>
    </xf>
    <xf numFmtId="0" fontId="32" fillId="0" borderId="0" xfId="0" applyFont="1" applyAlignment="1">
      <alignment/>
    </xf>
    <xf numFmtId="0" fontId="33" fillId="0" borderId="0" xfId="0" applyFont="1" applyAlignment="1">
      <alignment/>
    </xf>
    <xf numFmtId="4" fontId="34" fillId="0" borderId="0" xfId="0" applyNumberFormat="1" applyFont="1" applyFill="1" applyBorder="1" applyAlignment="1">
      <alignment horizontal="center" vertical="center"/>
    </xf>
    <xf numFmtId="49" fontId="32" fillId="0" borderId="0" xfId="0" applyNumberFormat="1" applyFont="1" applyAlignment="1">
      <alignment/>
    </xf>
    <xf numFmtId="4" fontId="32" fillId="0" borderId="0" xfId="0" applyNumberFormat="1" applyFont="1" applyAlignment="1">
      <alignment/>
    </xf>
    <xf numFmtId="4" fontId="35" fillId="0" borderId="0" xfId="0" applyNumberFormat="1" applyFont="1" applyBorder="1" applyAlignment="1">
      <alignment horizontal="center" vertical="center" wrapText="1"/>
    </xf>
    <xf numFmtId="20" fontId="30" fillId="0" borderId="0" xfId="0" applyNumberFormat="1" applyFont="1" applyAlignment="1">
      <alignment horizontal="left" vertical="center"/>
    </xf>
    <xf numFmtId="20" fontId="23" fillId="0" borderId="0" xfId="0" applyNumberFormat="1" applyFont="1" applyAlignment="1">
      <alignment horizontal="left" vertical="center"/>
    </xf>
    <xf numFmtId="0" fontId="25" fillId="0" borderId="11" xfId="0" applyFont="1" applyBorder="1" applyAlignment="1" quotePrefix="1">
      <alignment horizontal="center" vertical="center"/>
    </xf>
    <xf numFmtId="0" fontId="25" fillId="0" borderId="11" xfId="0" applyFont="1" applyFill="1" applyBorder="1" applyAlignment="1">
      <alignment horizontal="center" vertical="center"/>
    </xf>
    <xf numFmtId="49" fontId="25" fillId="0" borderId="15" xfId="0" applyNumberFormat="1" applyFont="1" applyFill="1" applyBorder="1" applyAlignment="1">
      <alignment horizontal="right" vertical="center"/>
    </xf>
    <xf numFmtId="0" fontId="29" fillId="0" borderId="0" xfId="0" applyFont="1" applyBorder="1" applyAlignment="1">
      <alignment horizontal="center" vertical="center"/>
    </xf>
    <xf numFmtId="0" fontId="23" fillId="0" borderId="0" xfId="0" applyFont="1" applyFill="1" applyBorder="1" applyAlignment="1">
      <alignment vertical="center"/>
    </xf>
    <xf numFmtId="49" fontId="25" fillId="0" borderId="0" xfId="0" applyNumberFormat="1" applyFont="1" applyFill="1" applyBorder="1" applyAlignment="1">
      <alignment horizontal="right" vertical="center"/>
    </xf>
    <xf numFmtId="4" fontId="37" fillId="25" borderId="16" xfId="0" applyNumberFormat="1" applyFont="1" applyFill="1" applyBorder="1" applyAlignment="1">
      <alignment horizontal="right" vertical="center"/>
    </xf>
    <xf numFmtId="0" fontId="38" fillId="0" borderId="0" xfId="0" applyFont="1" applyAlignment="1">
      <alignment wrapText="1"/>
    </xf>
    <xf numFmtId="4" fontId="38" fillId="0" borderId="0" xfId="0" applyNumberFormat="1" applyFont="1" applyAlignment="1">
      <alignment wrapText="1"/>
    </xf>
    <xf numFmtId="0" fontId="22" fillId="0" borderId="0" xfId="0" applyFont="1" applyAlignment="1">
      <alignment/>
    </xf>
    <xf numFmtId="0" fontId="21" fillId="0" borderId="0" xfId="0" applyFont="1" applyAlignment="1">
      <alignment horizontal="right" wrapText="1"/>
    </xf>
    <xf numFmtId="0" fontId="21" fillId="0" borderId="0" xfId="0" applyFont="1" applyAlignment="1">
      <alignment wrapText="1"/>
    </xf>
    <xf numFmtId="4" fontId="28" fillId="0" borderId="0" xfId="0" applyNumberFormat="1" applyFont="1" applyAlignment="1">
      <alignment horizontal="center" vertical="center" wrapText="1"/>
    </xf>
    <xf numFmtId="49" fontId="25" fillId="0" borderId="17" xfId="0" applyNumberFormat="1" applyFont="1" applyFill="1" applyBorder="1" applyAlignment="1">
      <alignment horizontal="center" vertical="center"/>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7" xfId="0" applyFont="1" applyFill="1" applyBorder="1" applyAlignment="1">
      <alignment horizontal="left" vertical="center" wrapText="1"/>
    </xf>
    <xf numFmtId="172" fontId="25" fillId="0" borderId="17" xfId="0" applyNumberFormat="1" applyFont="1" applyFill="1" applyBorder="1" applyAlignment="1">
      <alignment horizontal="right" vertical="center" wrapText="1"/>
    </xf>
    <xf numFmtId="173" fontId="25" fillId="0" borderId="17" xfId="0" applyNumberFormat="1" applyFont="1" applyFill="1" applyBorder="1" applyAlignment="1">
      <alignment horizontal="center" vertical="center" wrapText="1"/>
    </xf>
    <xf numFmtId="4" fontId="25" fillId="0" borderId="17" xfId="0" applyNumberFormat="1" applyFont="1" applyFill="1" applyBorder="1" applyAlignment="1">
      <alignment horizontal="right" vertical="center"/>
    </xf>
    <xf numFmtId="0" fontId="25" fillId="0" borderId="17" xfId="0" applyFont="1" applyFill="1" applyBorder="1" applyAlignment="1">
      <alignment horizontal="center" vertical="center"/>
    </xf>
    <xf numFmtId="0" fontId="23" fillId="24" borderId="0" xfId="0" applyFont="1" applyFill="1" applyBorder="1" applyAlignment="1">
      <alignment vertical="center"/>
    </xf>
    <xf numFmtId="16" fontId="25" fillId="0" borderId="11" xfId="0" applyNumberFormat="1" applyFont="1" applyBorder="1" applyAlignment="1" quotePrefix="1">
      <alignment horizontal="center" vertical="center"/>
    </xf>
    <xf numFmtId="0" fontId="25" fillId="0" borderId="17" xfId="0" applyFont="1" applyBorder="1" applyAlignment="1" quotePrefix="1">
      <alignment horizontal="center" vertical="center"/>
    </xf>
    <xf numFmtId="9" fontId="25" fillId="0" borderId="13" xfId="0" applyNumberFormat="1" applyFont="1" applyBorder="1" applyAlignment="1">
      <alignment horizontal="center" vertical="center" wrapText="1"/>
    </xf>
    <xf numFmtId="9" fontId="25" fillId="0" borderId="17" xfId="0" applyNumberFormat="1" applyFont="1" applyFill="1" applyBorder="1" applyAlignment="1">
      <alignment horizontal="center" vertical="center" wrapText="1"/>
    </xf>
    <xf numFmtId="0" fontId="25" fillId="0" borderId="19" xfId="0" applyFont="1" applyBorder="1" applyAlignment="1">
      <alignment horizontal="left" vertical="center" wrapText="1"/>
    </xf>
    <xf numFmtId="0" fontId="25" fillId="0" borderId="19" xfId="0" applyFont="1" applyBorder="1" applyAlignment="1">
      <alignment horizontal="center" vertical="center"/>
    </xf>
    <xf numFmtId="0" fontId="26" fillId="0" borderId="20" xfId="0" applyFont="1" applyBorder="1" applyAlignment="1">
      <alignment horizontal="center"/>
    </xf>
    <xf numFmtId="172" fontId="25" fillId="0" borderId="19" xfId="0" applyNumberFormat="1" applyFont="1" applyBorder="1" applyAlignment="1">
      <alignment horizontal="right" vertical="center" wrapText="1"/>
    </xf>
    <xf numFmtId="9" fontId="25" fillId="0" borderId="19" xfId="0" applyNumberFormat="1"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7" xfId="0" applyFont="1" applyBorder="1" applyAlignment="1">
      <alignment horizontal="left" vertical="center" wrapText="1"/>
    </xf>
    <xf numFmtId="172" fontId="25" fillId="0" borderId="17" xfId="0" applyNumberFormat="1" applyFont="1" applyBorder="1" applyAlignment="1">
      <alignment horizontal="right" vertical="center" wrapText="1"/>
    </xf>
    <xf numFmtId="173" fontId="25" fillId="0" borderId="17" xfId="0" applyNumberFormat="1" applyFont="1" applyBorder="1" applyAlignment="1">
      <alignment horizontal="center" vertical="center" wrapText="1"/>
    </xf>
    <xf numFmtId="9" fontId="25" fillId="0" borderId="11" xfId="0" applyNumberFormat="1" applyFont="1" applyBorder="1" applyAlignment="1">
      <alignment horizontal="center" vertical="center" wrapText="1"/>
    </xf>
    <xf numFmtId="4" fontId="25" fillId="0" borderId="17" xfId="0" applyNumberFormat="1" applyFont="1" applyBorder="1" applyAlignment="1">
      <alignment horizontal="right" vertical="center"/>
    </xf>
    <xf numFmtId="0" fontId="25" fillId="0" borderId="17" xfId="0" applyFont="1" applyBorder="1" applyAlignment="1">
      <alignment horizontal="center" vertical="center"/>
    </xf>
    <xf numFmtId="0" fontId="39" fillId="0" borderId="0" xfId="0" applyFont="1" applyAlignment="1">
      <alignment/>
    </xf>
    <xf numFmtId="0" fontId="25" fillId="0" borderId="17" xfId="0" applyFont="1" applyFill="1" applyBorder="1" applyAlignment="1">
      <alignment horizontal="center" vertical="center" wrapText="1"/>
    </xf>
    <xf numFmtId="14" fontId="32" fillId="0" borderId="0" xfId="0" applyNumberFormat="1" applyFont="1" applyAlignment="1">
      <alignment/>
    </xf>
    <xf numFmtId="9" fontId="25" fillId="0" borderId="19" xfId="0" applyNumberFormat="1" applyFont="1" applyBorder="1" applyAlignment="1">
      <alignment horizontal="center" vertical="center"/>
    </xf>
    <xf numFmtId="0" fontId="25" fillId="0" borderId="13" xfId="0" applyFont="1" applyBorder="1" applyAlignment="1" quotePrefix="1">
      <alignment horizontal="center" vertical="center"/>
    </xf>
    <xf numFmtId="0" fontId="26" fillId="0" borderId="19" xfId="0" applyFont="1" applyBorder="1" applyAlignment="1">
      <alignment horizontal="center"/>
    </xf>
    <xf numFmtId="14" fontId="27" fillId="0" borderId="0" xfId="0" applyNumberFormat="1" applyFont="1" applyAlignment="1">
      <alignment/>
    </xf>
    <xf numFmtId="49" fontId="25" fillId="0" borderId="0" xfId="0" applyNumberFormat="1" applyFont="1" applyBorder="1" applyAlignment="1">
      <alignment horizontal="right" vertical="center"/>
    </xf>
    <xf numFmtId="0" fontId="25" fillId="0" borderId="15" xfId="0" applyFont="1" applyBorder="1" applyAlignment="1">
      <alignment horizontal="center" vertical="center"/>
    </xf>
    <xf numFmtId="16" fontId="25" fillId="0" borderId="11" xfId="0" applyNumberFormat="1" applyFont="1" applyBorder="1" applyAlignment="1">
      <alignment horizontal="center" vertical="center"/>
    </xf>
    <xf numFmtId="0" fontId="41" fillId="0" borderId="12" xfId="0" applyFont="1" applyFill="1" applyBorder="1" applyAlignment="1">
      <alignment horizontal="center" vertical="center" wrapText="1"/>
    </xf>
    <xf numFmtId="0" fontId="25" fillId="0" borderId="11" xfId="0" applyFont="1" applyFill="1" applyBorder="1" applyAlignment="1" quotePrefix="1">
      <alignment horizontal="center" vertical="center"/>
    </xf>
    <xf numFmtId="0" fontId="42" fillId="0" borderId="0" xfId="0" applyFont="1" applyFill="1" applyAlignment="1">
      <alignment/>
    </xf>
    <xf numFmtId="173" fontId="25" fillId="0" borderId="17" xfId="0" applyNumberFormat="1" applyFont="1" applyBorder="1" applyAlignment="1">
      <alignment horizontal="center" vertical="center" wrapText="1"/>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7" xfId="0" applyFont="1" applyBorder="1" applyAlignment="1">
      <alignment horizontal="left" vertical="center" wrapText="1"/>
    </xf>
    <xf numFmtId="0" fontId="25" fillId="0" borderId="19"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1" xfId="0" applyFont="1" applyBorder="1" applyAlignment="1">
      <alignment horizontal="left" vertical="center" wrapText="1"/>
    </xf>
    <xf numFmtId="173" fontId="25" fillId="0" borderId="19" xfId="0" applyNumberFormat="1" applyFont="1" applyBorder="1" applyAlignment="1">
      <alignment horizontal="center" vertical="center" wrapText="1"/>
    </xf>
    <xf numFmtId="173" fontId="25" fillId="0" borderId="13" xfId="0" applyNumberFormat="1" applyFont="1" applyBorder="1" applyAlignment="1">
      <alignment horizontal="center" vertical="center" wrapText="1"/>
    </xf>
    <xf numFmtId="4" fontId="25" fillId="0" borderId="11" xfId="0" applyNumberFormat="1" applyFont="1" applyBorder="1" applyAlignment="1">
      <alignment horizontal="right" vertical="center"/>
    </xf>
    <xf numFmtId="4" fontId="25" fillId="0" borderId="19" xfId="0" applyNumberFormat="1" applyFont="1" applyBorder="1" applyAlignment="1">
      <alignment horizontal="right" vertical="center"/>
    </xf>
    <xf numFmtId="49" fontId="25" fillId="0" borderId="11" xfId="0" applyNumberFormat="1" applyFont="1" applyBorder="1" applyAlignment="1">
      <alignment horizontal="center" vertical="center"/>
    </xf>
    <xf numFmtId="49" fontId="25" fillId="0" borderId="19"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17" xfId="0" applyNumberFormat="1" applyFont="1" applyBorder="1" applyAlignment="1">
      <alignment horizontal="center" vertical="center"/>
    </xf>
    <xf numFmtId="4" fontId="25" fillId="0" borderId="17" xfId="0" applyNumberFormat="1" applyFont="1" applyBorder="1" applyAlignment="1">
      <alignment horizontal="right" vertical="center"/>
    </xf>
    <xf numFmtId="9" fontId="25" fillId="0" borderId="17" xfId="0" applyNumberFormat="1" applyFont="1" applyBorder="1" applyAlignment="1">
      <alignment horizontal="center" vertical="center" wrapText="1"/>
    </xf>
    <xf numFmtId="0" fontId="25" fillId="0" borderId="17" xfId="0" applyFont="1" applyBorder="1" applyAlignment="1">
      <alignment horizontal="center" vertical="center"/>
    </xf>
    <xf numFmtId="9" fontId="25" fillId="0" borderId="11" xfId="0" applyNumberFormat="1" applyFont="1" applyBorder="1" applyAlignment="1">
      <alignment horizontal="center" vertical="center" wrapText="1"/>
    </xf>
    <xf numFmtId="173" fontId="25" fillId="0" borderId="17" xfId="0" applyNumberFormat="1" applyFont="1" applyBorder="1" applyAlignment="1">
      <alignment horizontal="center" vertical="center"/>
    </xf>
    <xf numFmtId="4" fontId="25" fillId="0" borderId="17" xfId="0" applyNumberFormat="1" applyFont="1" applyBorder="1" applyAlignment="1">
      <alignment horizontal="right" vertical="center" wrapText="1"/>
    </xf>
    <xf numFmtId="0" fontId="19" fillId="0" borderId="0" xfId="0" applyFont="1" applyFill="1" applyAlignment="1">
      <alignment horizontal="center"/>
    </xf>
    <xf numFmtId="0" fontId="25" fillId="0" borderId="12" xfId="0" applyFont="1" applyBorder="1" applyAlignment="1">
      <alignment horizontal="center" vertical="center" wrapText="1"/>
    </xf>
    <xf numFmtId="0" fontId="44" fillId="0" borderId="0" xfId="0" applyFont="1" applyFill="1" applyAlignment="1">
      <alignment horizontal="left"/>
    </xf>
    <xf numFmtId="0" fontId="0" fillId="0" borderId="0" xfId="0" applyAlignment="1">
      <alignment/>
    </xf>
    <xf numFmtId="0" fontId="0" fillId="0" borderId="0" xfId="0" applyAlignment="1">
      <alignment horizontal="center"/>
    </xf>
    <xf numFmtId="0" fontId="43" fillId="0" borderId="0" xfId="0" applyFont="1" applyAlignment="1">
      <alignment horizontal="left"/>
    </xf>
    <xf numFmtId="0" fontId="0" fillId="0" borderId="0" xfId="0" applyAlignment="1">
      <alignment horizontal="left"/>
    </xf>
    <xf numFmtId="0" fontId="0" fillId="0" borderId="0" xfId="0" applyAlignment="1">
      <alignment horizontal="right"/>
    </xf>
    <xf numFmtId="0" fontId="25" fillId="0" borderId="18" xfId="0" applyFont="1" applyBorder="1" applyAlignment="1">
      <alignment horizontal="left" vertical="center" wrapText="1"/>
    </xf>
    <xf numFmtId="49" fontId="25" fillId="0" borderId="17" xfId="0" applyNumberFormat="1" applyFont="1" applyBorder="1" applyAlignment="1">
      <alignment horizontal="center" vertical="center" wrapText="1"/>
    </xf>
    <xf numFmtId="4" fontId="25" fillId="0" borderId="19" xfId="0" applyNumberFormat="1" applyFont="1" applyBorder="1" applyAlignment="1">
      <alignment horizontal="right" vertical="center" wrapText="1"/>
    </xf>
    <xf numFmtId="4" fontId="25" fillId="0" borderId="11" xfId="0" applyNumberFormat="1" applyFont="1" applyBorder="1" applyAlignment="1">
      <alignment horizontal="right" vertical="center" wrapText="1"/>
    </xf>
    <xf numFmtId="4" fontId="25" fillId="0" borderId="13" xfId="0" applyNumberFormat="1" applyFont="1" applyBorder="1" applyAlignment="1">
      <alignment horizontal="right" vertical="center" wrapText="1"/>
    </xf>
    <xf numFmtId="49" fontId="25" fillId="0" borderId="13" xfId="0" applyNumberFormat="1" applyFont="1" applyBorder="1" applyAlignment="1">
      <alignment horizontal="center" vertical="center" wrapText="1"/>
    </xf>
    <xf numFmtId="0" fontId="0" fillId="0" borderId="11" xfId="0" applyBorder="1" applyAlignment="1">
      <alignment horizontal="center"/>
    </xf>
    <xf numFmtId="49" fontId="25" fillId="0" borderId="11" xfId="0" applyNumberFormat="1" applyFont="1" applyBorder="1" applyAlignment="1">
      <alignment horizontal="center" vertical="center" wrapText="1"/>
    </xf>
    <xf numFmtId="0" fontId="0" fillId="0" borderId="13" xfId="0" applyBorder="1" applyAlignment="1">
      <alignment/>
    </xf>
    <xf numFmtId="0" fontId="0" fillId="0" borderId="19" xfId="0" applyBorder="1" applyAlignment="1">
      <alignment horizontal="center"/>
    </xf>
    <xf numFmtId="0" fontId="25" fillId="26" borderId="19" xfId="0" applyFont="1" applyFill="1" applyBorder="1" applyAlignment="1">
      <alignment horizontal="center" vertical="center" wrapText="1"/>
    </xf>
    <xf numFmtId="49" fontId="25" fillId="0" borderId="19" xfId="0" applyNumberFormat="1" applyFont="1" applyBorder="1" applyAlignment="1">
      <alignment horizontal="center" vertical="center" wrapText="1"/>
    </xf>
    <xf numFmtId="0" fontId="45" fillId="0" borderId="18" xfId="0" applyFont="1" applyBorder="1" applyAlignment="1">
      <alignment/>
    </xf>
    <xf numFmtId="4" fontId="25" fillId="0" borderId="17" xfId="0" applyNumberFormat="1" applyFont="1" applyBorder="1" applyAlignment="1">
      <alignment horizontal="right" vertical="center" wrapText="1"/>
    </xf>
    <xf numFmtId="49" fontId="25" fillId="0" borderId="18" xfId="0" applyNumberFormat="1" applyFont="1" applyBorder="1" applyAlignment="1">
      <alignment horizontal="center" vertical="center"/>
    </xf>
    <xf numFmtId="0" fontId="25" fillId="0" borderId="14" xfId="0" applyFont="1" applyBorder="1" applyAlignment="1">
      <alignment horizontal="center" vertical="center" wrapText="1"/>
    </xf>
    <xf numFmtId="0" fontId="25" fillId="0" borderId="21" xfId="0" applyFont="1" applyBorder="1" applyAlignment="1">
      <alignment horizontal="left" vertical="center" wrapText="1"/>
    </xf>
    <xf numFmtId="174" fontId="25" fillId="0" borderId="13" xfId="0" applyNumberFormat="1" applyFont="1" applyBorder="1" applyAlignment="1">
      <alignment horizontal="center" vertical="center" wrapText="1"/>
    </xf>
    <xf numFmtId="49" fontId="25" fillId="0" borderId="22" xfId="0" applyNumberFormat="1" applyFont="1" applyFill="1" applyBorder="1" applyAlignment="1">
      <alignment horizontal="center" vertical="center"/>
    </xf>
    <xf numFmtId="0" fontId="25" fillId="0" borderId="2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2" xfId="0" applyFont="1" applyBorder="1" applyAlignment="1">
      <alignment horizontal="left" vertical="center" wrapText="1"/>
    </xf>
    <xf numFmtId="174" fontId="25" fillId="0" borderId="13" xfId="0" applyNumberFormat="1" applyFont="1" applyFill="1" applyBorder="1" applyAlignment="1">
      <alignment horizontal="center" vertical="center" wrapText="1"/>
    </xf>
    <xf numFmtId="0" fontId="25" fillId="0" borderId="12" xfId="0" applyFont="1" applyFill="1" applyBorder="1" applyAlignment="1">
      <alignment horizontal="left" vertical="center" wrapText="1"/>
    </xf>
    <xf numFmtId="0" fontId="25" fillId="0" borderId="23" xfId="0" applyFont="1" applyFill="1" applyBorder="1" applyAlignment="1">
      <alignment horizontal="left" vertical="center" wrapText="1"/>
    </xf>
    <xf numFmtId="4" fontId="25" fillId="0" borderId="11" xfId="0" applyNumberFormat="1" applyFont="1" applyFill="1" applyBorder="1" applyAlignment="1">
      <alignment horizontal="right" vertical="center" wrapText="1"/>
    </xf>
    <xf numFmtId="173" fontId="25" fillId="0" borderId="19" xfId="0" applyNumberFormat="1" applyFont="1" applyFill="1" applyBorder="1" applyAlignment="1">
      <alignment horizontal="center" vertical="center" wrapText="1"/>
    </xf>
    <xf numFmtId="9" fontId="25" fillId="0" borderId="19" xfId="0" applyNumberFormat="1" applyFont="1" applyFill="1" applyBorder="1" applyAlignment="1">
      <alignment horizontal="center" vertical="center" wrapText="1"/>
    </xf>
    <xf numFmtId="0" fontId="45" fillId="0" borderId="11" xfId="0" applyFont="1" applyBorder="1" applyAlignment="1">
      <alignment horizontal="center" wrapText="1"/>
    </xf>
    <xf numFmtId="0" fontId="25" fillId="0" borderId="11" xfId="0" applyFont="1" applyBorder="1" applyAlignment="1">
      <alignment vertical="center" wrapText="1"/>
    </xf>
    <xf numFmtId="175" fontId="25" fillId="0" borderId="11" xfId="0" applyNumberFormat="1" applyFont="1" applyBorder="1" applyAlignment="1">
      <alignment horizontal="center" vertical="center" wrapText="1"/>
    </xf>
    <xf numFmtId="0" fontId="25" fillId="0" borderId="13" xfId="0" applyFont="1" applyBorder="1" applyAlignment="1">
      <alignment vertical="center" wrapText="1"/>
    </xf>
    <xf numFmtId="175" fontId="25" fillId="0" borderId="13" xfId="0" applyNumberFormat="1" applyFont="1" applyBorder="1" applyAlignment="1">
      <alignment horizontal="center" vertical="center" wrapText="1"/>
    </xf>
    <xf numFmtId="0" fontId="45" fillId="0" borderId="17" xfId="0" applyFont="1" applyBorder="1" applyAlignment="1">
      <alignment horizontal="center" wrapText="1"/>
    </xf>
    <xf numFmtId="0" fontId="0" fillId="0" borderId="11" xfId="0" applyBorder="1" applyAlignment="1">
      <alignment/>
    </xf>
    <xf numFmtId="9" fontId="25" fillId="0" borderId="13" xfId="0" applyNumberFormat="1" applyFont="1" applyFill="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center" vertical="center"/>
    </xf>
    <xf numFmtId="4" fontId="25" fillId="0" borderId="11" xfId="0" applyNumberFormat="1" applyFont="1" applyBorder="1" applyAlignment="1">
      <alignment horizontal="right" vertical="center" wrapText="1"/>
    </xf>
    <xf numFmtId="0" fontId="46" fillId="0" borderId="19" xfId="0" applyFont="1" applyBorder="1" applyAlignment="1">
      <alignment/>
    </xf>
    <xf numFmtId="173" fontId="25" fillId="0" borderId="13" xfId="0" applyNumberFormat="1" applyFont="1" applyBorder="1" applyAlignment="1">
      <alignment horizontal="center" vertical="center" wrapText="1"/>
    </xf>
    <xf numFmtId="9" fontId="25" fillId="0" borderId="13" xfId="0" applyNumberFormat="1" applyFont="1" applyBorder="1" applyAlignment="1">
      <alignment horizontal="center" vertical="center" wrapText="1"/>
    </xf>
    <xf numFmtId="4" fontId="25" fillId="0" borderId="13" xfId="0" applyNumberFormat="1" applyFont="1" applyBorder="1" applyAlignment="1">
      <alignment horizontal="right" vertical="center" wrapText="1"/>
    </xf>
    <xf numFmtId="0" fontId="46" fillId="0" borderId="13" xfId="0" applyFont="1" applyBorder="1" applyAlignment="1">
      <alignment/>
    </xf>
    <xf numFmtId="0" fontId="25" fillId="0" borderId="23" xfId="0" applyFont="1" applyBorder="1" applyAlignment="1">
      <alignment horizontal="left" vertical="center" wrapText="1"/>
    </xf>
    <xf numFmtId="0" fontId="0" fillId="0" borderId="11" xfId="0" applyFill="1" applyBorder="1" applyAlignment="1">
      <alignment/>
    </xf>
    <xf numFmtId="0" fontId="25" fillId="0" borderId="0" xfId="0" applyFont="1" applyBorder="1" applyAlignment="1">
      <alignment horizontal="left" vertical="center" wrapText="1"/>
    </xf>
    <xf numFmtId="0" fontId="25" fillId="0" borderId="0"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25" fillId="0" borderId="0" xfId="0" applyFont="1" applyFill="1" applyBorder="1" applyAlignment="1">
      <alignment horizontal="left" vertical="center" wrapText="1"/>
    </xf>
    <xf numFmtId="0" fontId="25" fillId="0" borderId="0" xfId="0" applyFont="1" applyFill="1" applyBorder="1" applyAlignment="1">
      <alignment horizontal="center" vertical="center"/>
    </xf>
    <xf numFmtId="4" fontId="25" fillId="0" borderId="0" xfId="0" applyNumberFormat="1" applyFont="1" applyFill="1" applyBorder="1" applyAlignment="1">
      <alignment horizontal="right" vertical="center" wrapText="1"/>
    </xf>
    <xf numFmtId="173" fontId="25" fillId="0" borderId="0" xfId="0" applyNumberFormat="1" applyFont="1" applyFill="1" applyBorder="1" applyAlignment="1">
      <alignment horizontal="center" vertical="center" wrapText="1"/>
    </xf>
    <xf numFmtId="9" fontId="25" fillId="0" borderId="0" xfId="0" applyNumberFormat="1" applyFont="1" applyFill="1" applyBorder="1" applyAlignment="1">
      <alignment horizontal="center" vertical="center" wrapText="1"/>
    </xf>
    <xf numFmtId="0" fontId="25" fillId="0" borderId="24" xfId="0" applyFont="1" applyBorder="1" applyAlignment="1">
      <alignment horizontal="left" vertical="center" wrapText="1"/>
    </xf>
    <xf numFmtId="0" fontId="25" fillId="0" borderId="20" xfId="0" applyFont="1" applyFill="1" applyBorder="1" applyAlignment="1">
      <alignment horizontal="center" vertical="center" wrapText="1"/>
    </xf>
    <xf numFmtId="0" fontId="0" fillId="0" borderId="19" xfId="0" applyBorder="1" applyAlignment="1">
      <alignment/>
    </xf>
    <xf numFmtId="0" fontId="25" fillId="0" borderId="20" xfId="0" applyFont="1" applyBorder="1" applyAlignment="1">
      <alignment horizontal="center" vertical="center" wrapText="1"/>
    </xf>
    <xf numFmtId="4" fontId="25" fillId="0" borderId="13" xfId="0" applyNumberFormat="1" applyFont="1" applyFill="1" applyBorder="1" applyAlignment="1">
      <alignment horizontal="right" vertical="center" wrapText="1"/>
    </xf>
    <xf numFmtId="0" fontId="47" fillId="0" borderId="17" xfId="0" applyFont="1" applyBorder="1" applyAlignment="1">
      <alignment/>
    </xf>
    <xf numFmtId="4" fontId="25" fillId="0" borderId="17" xfId="0" applyNumberFormat="1" applyFont="1" applyFill="1" applyBorder="1" applyAlignment="1">
      <alignment horizontal="right" vertical="center" wrapText="1"/>
    </xf>
    <xf numFmtId="0" fontId="0" fillId="0" borderId="13" xfId="0" applyFill="1" applyBorder="1" applyAlignment="1">
      <alignment horizontal="center"/>
    </xf>
    <xf numFmtId="49" fontId="25" fillId="0" borderId="21" xfId="0" applyNumberFormat="1" applyFont="1" applyFill="1" applyBorder="1" applyAlignment="1">
      <alignment horizontal="center" vertical="center"/>
    </xf>
    <xf numFmtId="0" fontId="25" fillId="0" borderId="21" xfId="0" applyFont="1" applyBorder="1" applyAlignment="1">
      <alignment horizontal="center" vertical="center" wrapText="1"/>
    </xf>
    <xf numFmtId="0" fontId="0" fillId="0" borderId="14" xfId="0" applyBorder="1" applyAlignment="1">
      <alignment horizontal="center"/>
    </xf>
    <xf numFmtId="0" fontId="46" fillId="0" borderId="17" xfId="0" applyFont="1" applyBorder="1" applyAlignment="1">
      <alignment horizontal="center"/>
    </xf>
    <xf numFmtId="0" fontId="25" fillId="0" borderId="22" xfId="0" applyFont="1" applyBorder="1" applyAlignment="1">
      <alignment horizontal="left" vertical="center" wrapText="1"/>
    </xf>
    <xf numFmtId="0" fontId="25" fillId="0" borderId="22" xfId="0" applyFont="1" applyBorder="1" applyAlignment="1">
      <alignment horizontal="center" vertical="center" wrapText="1"/>
    </xf>
    <xf numFmtId="0" fontId="46" fillId="0" borderId="18" xfId="0" applyFont="1" applyBorder="1" applyAlignment="1">
      <alignment horizontal="center"/>
    </xf>
    <xf numFmtId="10" fontId="25" fillId="0" borderId="13" xfId="0" applyNumberFormat="1" applyFont="1" applyFill="1" applyBorder="1" applyAlignment="1">
      <alignment horizontal="center" vertical="center" wrapText="1"/>
    </xf>
    <xf numFmtId="4" fontId="37" fillId="24" borderId="16" xfId="0" applyNumberFormat="1" applyFont="1" applyFill="1" applyBorder="1" applyAlignment="1">
      <alignment horizontal="right" vertical="center"/>
    </xf>
    <xf numFmtId="173" fontId="48" fillId="0" borderId="0" xfId="0" applyNumberFormat="1" applyFont="1" applyAlignment="1">
      <alignment/>
    </xf>
    <xf numFmtId="0" fontId="48" fillId="0" borderId="0" xfId="0" applyFont="1" applyAlignment="1">
      <alignment/>
    </xf>
    <xf numFmtId="0" fontId="48" fillId="0" borderId="0" xfId="0" applyFont="1" applyAlignment="1">
      <alignment horizontal="right"/>
    </xf>
    <xf numFmtId="0" fontId="36" fillId="0" borderId="0" xfId="0" applyFont="1" applyBorder="1" applyAlignment="1">
      <alignment horizontal="center" vertical="center"/>
    </xf>
    <xf numFmtId="4" fontId="37" fillId="0" borderId="0" xfId="0" applyNumberFormat="1" applyFont="1" applyFill="1" applyBorder="1" applyAlignment="1">
      <alignment horizontal="right" vertical="center"/>
    </xf>
    <xf numFmtId="20" fontId="30" fillId="0" borderId="0" xfId="0" applyNumberFormat="1" applyFont="1" applyBorder="1" applyAlignment="1">
      <alignment horizontal="left" vertical="center"/>
    </xf>
    <xf numFmtId="20" fontId="30" fillId="0" borderId="0" xfId="0" applyNumberFormat="1" applyFont="1" applyBorder="1" applyAlignment="1">
      <alignment horizontal="left"/>
    </xf>
    <xf numFmtId="0" fontId="30" fillId="0" borderId="0" xfId="0" applyFont="1" applyBorder="1" applyAlignment="1">
      <alignment horizontal="left" vertical="center"/>
    </xf>
    <xf numFmtId="0" fontId="30" fillId="0" borderId="0" xfId="0" applyFont="1" applyBorder="1" applyAlignment="1">
      <alignment horizontal="left"/>
    </xf>
    <xf numFmtId="0" fontId="48" fillId="0" borderId="0" xfId="0" applyFont="1" applyAlignment="1">
      <alignment horizontal="left"/>
    </xf>
    <xf numFmtId="4" fontId="48" fillId="0" borderId="0" xfId="0" applyNumberFormat="1" applyFont="1" applyAlignment="1">
      <alignment/>
    </xf>
    <xf numFmtId="0" fontId="30" fillId="0" borderId="0" xfId="0" applyFont="1" applyBorder="1" applyAlignment="1">
      <alignment horizontal="left" vertical="top"/>
    </xf>
    <xf numFmtId="173" fontId="22" fillId="0" borderId="0" xfId="0" applyNumberFormat="1" applyFont="1" applyAlignment="1">
      <alignment/>
    </xf>
    <xf numFmtId="0" fontId="22" fillId="0" borderId="0" xfId="0" applyFont="1" applyAlignment="1">
      <alignment horizontal="right"/>
    </xf>
    <xf numFmtId="173" fontId="22" fillId="0" borderId="0" xfId="0" applyNumberFormat="1" applyFont="1" applyBorder="1" applyAlignment="1">
      <alignment/>
    </xf>
    <xf numFmtId="0" fontId="22" fillId="0" borderId="0" xfId="0" applyFont="1" applyBorder="1" applyAlignment="1">
      <alignment/>
    </xf>
    <xf numFmtId="0" fontId="22" fillId="0" borderId="0" xfId="0" applyFont="1" applyBorder="1" applyAlignment="1">
      <alignment horizontal="right"/>
    </xf>
    <xf numFmtId="0" fontId="44" fillId="0" borderId="0" xfId="0" applyFont="1" applyAlignment="1">
      <alignment horizontal="left"/>
    </xf>
    <xf numFmtId="0" fontId="19" fillId="0" borderId="0" xfId="0" applyFont="1" applyAlignment="1">
      <alignment horizontal="center"/>
    </xf>
    <xf numFmtId="0" fontId="19" fillId="0" borderId="0" xfId="0" applyFont="1" applyAlignment="1">
      <alignment horizontal="right"/>
    </xf>
    <xf numFmtId="0" fontId="43" fillId="0" borderId="0" xfId="0" applyFont="1" applyAlignment="1">
      <alignment horizontal="left"/>
    </xf>
    <xf numFmtId="0" fontId="23" fillId="24" borderId="10" xfId="0" applyFont="1" applyFill="1" applyBorder="1" applyAlignment="1">
      <alignment horizontal="center" vertical="center" wrapText="1"/>
    </xf>
    <xf numFmtId="49" fontId="25" fillId="0" borderId="17" xfId="0" applyNumberFormat="1" applyFont="1" applyFill="1" applyBorder="1" applyAlignment="1">
      <alignment horizontal="center" vertical="center" wrapText="1"/>
    </xf>
    <xf numFmtId="49" fontId="25" fillId="0" borderId="17" xfId="0" applyNumberFormat="1" applyFont="1" applyFill="1" applyBorder="1" applyAlignment="1">
      <alignment horizontal="left" vertical="center" wrapText="1"/>
    </xf>
    <xf numFmtId="49" fontId="25" fillId="0" borderId="17" xfId="0" applyNumberFormat="1" applyFont="1" applyFill="1" applyBorder="1" applyAlignment="1">
      <alignment vertical="center" wrapText="1"/>
    </xf>
    <xf numFmtId="4" fontId="25" fillId="0" borderId="17" xfId="0" applyNumberFormat="1" applyFont="1" applyBorder="1" applyAlignment="1">
      <alignment horizontal="right" vertical="center" wrapText="1"/>
    </xf>
    <xf numFmtId="49" fontId="25" fillId="0" borderId="13" xfId="0" applyNumberFormat="1" applyFont="1" applyFill="1" applyBorder="1" applyAlignment="1">
      <alignment horizontal="center" vertical="center" wrapText="1"/>
    </xf>
    <xf numFmtId="49" fontId="25" fillId="0" borderId="17" xfId="0" applyNumberFormat="1" applyFont="1" applyBorder="1" applyAlignment="1">
      <alignment horizontal="center" vertical="center" wrapText="1"/>
    </xf>
    <xf numFmtId="49" fontId="25" fillId="0" borderId="11" xfId="0" applyNumberFormat="1" applyFont="1" applyBorder="1" applyAlignment="1">
      <alignment horizontal="left" vertical="center" wrapText="1"/>
    </xf>
    <xf numFmtId="49" fontId="25" fillId="0" borderId="11" xfId="0" applyNumberFormat="1" applyFont="1" applyBorder="1" applyAlignment="1">
      <alignment horizontal="center" vertical="center" wrapText="1"/>
    </xf>
    <xf numFmtId="4" fontId="25" fillId="0" borderId="11" xfId="0" applyNumberFormat="1" applyFont="1" applyBorder="1" applyAlignment="1">
      <alignment horizontal="right" vertical="center" wrapText="1"/>
    </xf>
    <xf numFmtId="49" fontId="25" fillId="0" borderId="13" xfId="0" applyNumberFormat="1" applyFont="1" applyBorder="1" applyAlignment="1">
      <alignment horizontal="center" vertical="center" wrapText="1"/>
    </xf>
    <xf numFmtId="4" fontId="25" fillId="0" borderId="13" xfId="0" applyNumberFormat="1" applyFont="1" applyBorder="1" applyAlignment="1">
      <alignment horizontal="right" vertical="center" wrapText="1"/>
    </xf>
    <xf numFmtId="49" fontId="25" fillId="26" borderId="17" xfId="0" applyNumberFormat="1" applyFont="1" applyFill="1" applyBorder="1" applyAlignment="1">
      <alignment horizontal="center" vertical="center" wrapText="1"/>
    </xf>
    <xf numFmtId="49" fontId="25" fillId="0" borderId="17" xfId="0" applyNumberFormat="1" applyFont="1" applyBorder="1" applyAlignment="1">
      <alignment horizontal="left" vertical="center" wrapText="1"/>
    </xf>
    <xf numFmtId="49" fontId="41" fillId="0" borderId="13" xfId="0" applyNumberFormat="1" applyFont="1" applyFill="1" applyBorder="1" applyAlignment="1">
      <alignment horizontal="center" vertical="center" wrapText="1"/>
    </xf>
    <xf numFmtId="49" fontId="25" fillId="0" borderId="17" xfId="0" applyNumberFormat="1" applyFont="1" applyBorder="1" applyAlignment="1">
      <alignment vertical="center" wrapText="1"/>
    </xf>
    <xf numFmtId="173" fontId="25" fillId="0" borderId="17" xfId="0" applyNumberFormat="1" applyFont="1" applyBorder="1" applyAlignment="1">
      <alignment horizontal="center" vertical="center" wrapText="1"/>
    </xf>
    <xf numFmtId="0" fontId="47" fillId="0" borderId="0" xfId="0" applyFont="1" applyFill="1" applyAlignment="1">
      <alignment/>
    </xf>
    <xf numFmtId="49" fontId="25" fillId="26" borderId="11" xfId="0" applyNumberFormat="1" applyFont="1" applyFill="1" applyBorder="1" applyAlignment="1">
      <alignment horizontal="center" vertical="center" wrapText="1"/>
    </xf>
    <xf numFmtId="49" fontId="41" fillId="0" borderId="11" xfId="0" applyNumberFormat="1" applyFont="1" applyFill="1" applyBorder="1" applyAlignment="1">
      <alignment horizontal="center" vertical="center" wrapText="1"/>
    </xf>
    <xf numFmtId="49" fontId="25" fillId="26" borderId="13" xfId="0" applyNumberFormat="1" applyFont="1" applyFill="1" applyBorder="1" applyAlignment="1">
      <alignment horizontal="center" vertical="center" wrapText="1"/>
    </xf>
    <xf numFmtId="0" fontId="25" fillId="0" borderId="13" xfId="0" applyFont="1" applyFill="1" applyBorder="1" applyAlignment="1">
      <alignment horizontal="left" vertical="center" wrapText="1"/>
    </xf>
    <xf numFmtId="4" fontId="25" fillId="0" borderId="13" xfId="0" applyNumberFormat="1" applyFont="1" applyFill="1" applyBorder="1" applyAlignment="1">
      <alignment horizontal="right" vertical="center" wrapText="1"/>
    </xf>
    <xf numFmtId="0" fontId="0" fillId="0" borderId="0" xfId="0" applyFill="1" applyAlignment="1">
      <alignment/>
    </xf>
    <xf numFmtId="49" fontId="41" fillId="0" borderId="13" xfId="0" applyNumberFormat="1" applyFont="1" applyFill="1" applyBorder="1" applyAlignment="1">
      <alignment horizontal="center" vertical="center" wrapText="1"/>
    </xf>
    <xf numFmtId="49" fontId="25" fillId="0" borderId="13" xfId="0" applyNumberFormat="1" applyFont="1" applyFill="1" applyBorder="1" applyAlignment="1">
      <alignment horizontal="center" vertical="center" wrapText="1"/>
    </xf>
    <xf numFmtId="173" fontId="25" fillId="0" borderId="17" xfId="0" applyNumberFormat="1" applyFont="1" applyFill="1" applyBorder="1" applyAlignment="1">
      <alignment horizontal="center" vertical="center" wrapText="1"/>
    </xf>
    <xf numFmtId="9" fontId="25" fillId="0" borderId="13" xfId="0" applyNumberFormat="1" applyFont="1" applyFill="1" applyBorder="1" applyAlignment="1">
      <alignment horizontal="center" vertical="center" wrapText="1"/>
    </xf>
    <xf numFmtId="4" fontId="25" fillId="0" borderId="17" xfId="0" applyNumberFormat="1" applyFont="1" applyFill="1" applyBorder="1" applyAlignment="1">
      <alignment horizontal="right" vertical="center" wrapText="1"/>
    </xf>
    <xf numFmtId="0" fontId="22" fillId="0" borderId="0" xfId="0" applyFont="1" applyFill="1" applyAlignment="1">
      <alignment/>
    </xf>
    <xf numFmtId="4" fontId="37" fillId="24" borderId="16" xfId="0" applyNumberFormat="1" applyFont="1" applyFill="1" applyBorder="1" applyAlignment="1">
      <alignment horizontal="right" vertical="center"/>
    </xf>
    <xf numFmtId="49" fontId="25" fillId="0" borderId="0" xfId="0" applyNumberFormat="1" applyFont="1" applyBorder="1" applyAlignment="1">
      <alignment horizontal="center" vertical="center" wrapText="1"/>
    </xf>
    <xf numFmtId="49" fontId="25" fillId="0" borderId="0" xfId="0" applyNumberFormat="1" applyFont="1" applyBorder="1" applyAlignment="1">
      <alignment horizontal="right" vertical="center" wrapText="1"/>
    </xf>
    <xf numFmtId="0" fontId="36" fillId="0" borderId="0" xfId="0" applyFont="1" applyBorder="1" applyAlignment="1">
      <alignment horizontal="center" vertical="center" wrapText="1"/>
    </xf>
    <xf numFmtId="4" fontId="37" fillId="0" borderId="0" xfId="0" applyNumberFormat="1" applyFont="1" applyBorder="1" applyAlignment="1">
      <alignment horizontal="right" vertical="center"/>
    </xf>
    <xf numFmtId="0" fontId="23" fillId="24" borderId="0" xfId="0" applyFont="1" applyFill="1" applyBorder="1" applyAlignment="1">
      <alignment vertical="center"/>
    </xf>
    <xf numFmtId="0" fontId="23" fillId="24" borderId="0" xfId="0" applyFont="1" applyFill="1" applyBorder="1" applyAlignment="1">
      <alignment horizontal="left" vertical="center"/>
    </xf>
    <xf numFmtId="0" fontId="22" fillId="24" borderId="0" xfId="0" applyFont="1" applyFill="1" applyBorder="1" applyAlignment="1">
      <alignment vertical="center"/>
    </xf>
    <xf numFmtId="0" fontId="49" fillId="0" borderId="0" xfId="0" applyFont="1" applyBorder="1" applyAlignment="1">
      <alignment horizontal="left" wrapText="1"/>
    </xf>
    <xf numFmtId="0" fontId="49" fillId="0" borderId="0" xfId="0" applyFont="1" applyBorder="1" applyAlignment="1">
      <alignment horizontal="right" wrapText="1"/>
    </xf>
    <xf numFmtId="4" fontId="50" fillId="0" borderId="0" xfId="0" applyNumberFormat="1" applyFont="1" applyBorder="1" applyAlignment="1">
      <alignment horizontal="right" vertical="center" wrapText="1"/>
    </xf>
    <xf numFmtId="4" fontId="49" fillId="0" borderId="0" xfId="0" applyNumberFormat="1" applyFont="1" applyBorder="1" applyAlignment="1">
      <alignment wrapText="1"/>
    </xf>
    <xf numFmtId="0" fontId="49" fillId="0" borderId="0" xfId="0" applyFont="1" applyBorder="1" applyAlignment="1">
      <alignment wrapText="1"/>
    </xf>
    <xf numFmtId="0" fontId="49" fillId="0" borderId="0" xfId="0" applyFont="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2" fillId="0" borderId="0" xfId="0" applyFont="1" applyFill="1" applyBorder="1" applyAlignment="1">
      <alignment vertical="center"/>
    </xf>
    <xf numFmtId="176" fontId="30" fillId="0" borderId="0" xfId="0" applyNumberFormat="1" applyFont="1" applyBorder="1" applyAlignment="1">
      <alignment horizontal="left" vertical="center"/>
    </xf>
    <xf numFmtId="0" fontId="23" fillId="0" borderId="0" xfId="0" applyFont="1" applyBorder="1" applyAlignment="1">
      <alignment horizontal="left" vertical="center"/>
    </xf>
    <xf numFmtId="176" fontId="23" fillId="0" borderId="0" xfId="0" applyNumberFormat="1" applyFont="1" applyBorder="1" applyAlignment="1">
      <alignment horizontal="left" vertical="center"/>
    </xf>
    <xf numFmtId="176" fontId="23" fillId="0" borderId="0" xfId="0" applyNumberFormat="1" applyFont="1" applyBorder="1" applyAlignment="1">
      <alignment horizontal="right" vertical="center"/>
    </xf>
    <xf numFmtId="0" fontId="31" fillId="0" borderId="0" xfId="0" applyFont="1" applyBorder="1" applyAlignment="1">
      <alignment vertical="center"/>
    </xf>
    <xf numFmtId="176" fontId="30" fillId="0" borderId="0" xfId="0" applyNumberFormat="1" applyFont="1" applyBorder="1" applyAlignment="1">
      <alignment horizontal="left" vertical="center" wrapText="1"/>
    </xf>
    <xf numFmtId="176" fontId="30" fillId="0" borderId="0" xfId="0" applyNumberFormat="1" applyFont="1" applyBorder="1" applyAlignment="1">
      <alignment horizontal="right" vertical="center"/>
    </xf>
    <xf numFmtId="0" fontId="33" fillId="0" borderId="0" xfId="0" applyFont="1" applyAlignment="1">
      <alignment/>
    </xf>
    <xf numFmtId="0" fontId="33" fillId="0" borderId="0" xfId="0" applyFont="1" applyAlignment="1">
      <alignment horizontal="right"/>
    </xf>
    <xf numFmtId="0" fontId="22" fillId="0" borderId="0" xfId="0" applyFont="1" applyBorder="1" applyAlignment="1">
      <alignment vertical="center"/>
    </xf>
    <xf numFmtId="4" fontId="51" fillId="0" borderId="0" xfId="0" applyNumberFormat="1" applyFont="1" applyBorder="1" applyAlignment="1">
      <alignment horizontal="center" vertical="center" wrapText="1"/>
    </xf>
    <xf numFmtId="0" fontId="33" fillId="0" borderId="0" xfId="0" applyFont="1" applyAlignment="1">
      <alignment horizontal="left"/>
    </xf>
    <xf numFmtId="0" fontId="0" fillId="0" borderId="0" xfId="0" applyFont="1" applyAlignment="1">
      <alignment/>
    </xf>
    <xf numFmtId="0" fontId="43" fillId="0" borderId="0" xfId="0" applyFont="1" applyAlignment="1">
      <alignment horizontal="center"/>
    </xf>
    <xf numFmtId="0" fontId="52" fillId="0" borderId="17" xfId="0" applyFont="1" applyFill="1" applyBorder="1" applyAlignment="1">
      <alignment horizontal="center" vertical="center" wrapText="1"/>
    </xf>
    <xf numFmtId="0" fontId="25" fillId="26" borderId="17" xfId="0" applyNumberFormat="1" applyFont="1" applyFill="1" applyBorder="1" applyAlignment="1">
      <alignment horizontal="center" vertical="center" wrapText="1"/>
    </xf>
    <xf numFmtId="0" fontId="27" fillId="0" borderId="0" xfId="0" applyFont="1" applyFill="1" applyAlignment="1">
      <alignment/>
    </xf>
    <xf numFmtId="0" fontId="25" fillId="0" borderId="17" xfId="0" applyFont="1" applyBorder="1" applyAlignment="1">
      <alignment vertical="center" wrapText="1"/>
    </xf>
    <xf numFmtId="173" fontId="25" fillId="26" borderId="17" xfId="0" applyNumberFormat="1" applyFont="1" applyFill="1" applyBorder="1" applyAlignment="1">
      <alignment horizontal="center" vertical="center" wrapText="1"/>
    </xf>
    <xf numFmtId="173" fontId="25" fillId="0" borderId="13" xfId="0" applyNumberFormat="1" applyFont="1" applyFill="1" applyBorder="1" applyAlignment="1">
      <alignment horizontal="center" vertical="center" wrapText="1"/>
    </xf>
    <xf numFmtId="173" fontId="25" fillId="26" borderId="14" xfId="0" applyNumberFormat="1" applyFont="1" applyFill="1" applyBorder="1" applyAlignment="1">
      <alignment horizontal="center" vertical="center" wrapText="1"/>
    </xf>
    <xf numFmtId="49" fontId="25" fillId="26" borderId="13" xfId="0" applyNumberFormat="1" applyFont="1" applyFill="1" applyBorder="1" applyAlignment="1">
      <alignment horizontal="center" vertical="center" wrapText="1"/>
    </xf>
    <xf numFmtId="4" fontId="25" fillId="26" borderId="13" xfId="0" applyNumberFormat="1" applyFont="1" applyFill="1" applyBorder="1" applyAlignment="1">
      <alignment horizontal="right" vertical="center" wrapText="1"/>
    </xf>
    <xf numFmtId="49" fontId="25" fillId="26" borderId="17" xfId="0" applyNumberFormat="1" applyFont="1" applyFill="1" applyBorder="1" applyAlignment="1">
      <alignment horizontal="center" vertical="center" wrapText="1"/>
    </xf>
    <xf numFmtId="0" fontId="25" fillId="0" borderId="17" xfId="0" applyNumberFormat="1" applyFont="1" applyFill="1" applyBorder="1" applyAlignment="1">
      <alignment horizontal="center" vertical="center"/>
    </xf>
    <xf numFmtId="0" fontId="38" fillId="0" borderId="0" xfId="0" applyFont="1" applyBorder="1" applyAlignment="1">
      <alignment wrapText="1"/>
    </xf>
    <xf numFmtId="0" fontId="38" fillId="0" borderId="0" xfId="0" applyFont="1" applyFill="1" applyBorder="1" applyAlignment="1">
      <alignment wrapText="1"/>
    </xf>
    <xf numFmtId="0" fontId="38" fillId="27" borderId="0" xfId="0" applyFont="1" applyFill="1" applyBorder="1" applyAlignment="1">
      <alignment wrapText="1"/>
    </xf>
    <xf numFmtId="0" fontId="53" fillId="24" borderId="0" xfId="0" applyFont="1" applyFill="1" applyBorder="1" applyAlignment="1">
      <alignment vertical="center"/>
    </xf>
    <xf numFmtId="0" fontId="22" fillId="0" borderId="0" xfId="0" applyFont="1" applyBorder="1" applyAlignment="1">
      <alignment vertical="center"/>
    </xf>
    <xf numFmtId="176" fontId="30" fillId="0" borderId="0" xfId="0" applyNumberFormat="1" applyFont="1" applyBorder="1" applyAlignment="1">
      <alignment horizontal="left" vertical="center"/>
    </xf>
    <xf numFmtId="0" fontId="19" fillId="0" borderId="0" xfId="0" applyFont="1" applyAlignment="1">
      <alignment horizontal="left"/>
    </xf>
    <xf numFmtId="0" fontId="46" fillId="0" borderId="0" xfId="0" applyFont="1" applyAlignment="1">
      <alignment horizontal="left"/>
    </xf>
    <xf numFmtId="0" fontId="22" fillId="0" borderId="0" xfId="0" applyFont="1" applyAlignment="1">
      <alignment/>
    </xf>
    <xf numFmtId="0" fontId="21" fillId="0" borderId="0" xfId="0" applyFont="1" applyAlignment="1">
      <alignment/>
    </xf>
    <xf numFmtId="0" fontId="43" fillId="0" borderId="0" xfId="0" applyFont="1" applyAlignment="1">
      <alignment horizontal="left"/>
    </xf>
    <xf numFmtId="0" fontId="23" fillId="25" borderId="10" xfId="0" applyFont="1" applyFill="1" applyBorder="1" applyAlignment="1">
      <alignment horizontal="center" vertical="center" wrapText="1"/>
    </xf>
    <xf numFmtId="0" fontId="25" fillId="0" borderId="25" xfId="0" applyFont="1" applyBorder="1" applyAlignment="1">
      <alignment horizontal="center" vertical="center" wrapText="1"/>
    </xf>
    <xf numFmtId="0" fontId="25" fillId="0" borderId="25" xfId="0" applyFont="1" applyBorder="1" applyAlignment="1">
      <alignment horizontal="left" vertical="center" wrapText="1"/>
    </xf>
    <xf numFmtId="0" fontId="22" fillId="0" borderId="25" xfId="0" applyFont="1" applyBorder="1" applyAlignment="1">
      <alignment horizontal="center"/>
    </xf>
    <xf numFmtId="0" fontId="52" fillId="0" borderId="25" xfId="0" applyFont="1" applyBorder="1" applyAlignment="1">
      <alignment horizontal="center" vertical="center" wrapText="1"/>
    </xf>
    <xf numFmtId="4" fontId="25" fillId="0" borderId="25" xfId="0" applyNumberFormat="1" applyFont="1" applyBorder="1" applyAlignment="1">
      <alignment horizontal="right" vertical="center" wrapText="1"/>
    </xf>
    <xf numFmtId="173" fontId="25" fillId="0" borderId="25" xfId="0" applyNumberFormat="1" applyFont="1" applyBorder="1" applyAlignment="1">
      <alignment horizontal="center" vertical="center" wrapText="1"/>
    </xf>
    <xf numFmtId="177" fontId="25" fillId="0" borderId="25" xfId="0" applyNumberFormat="1" applyFont="1" applyBorder="1" applyAlignment="1">
      <alignment horizontal="center" vertical="center" wrapText="1"/>
    </xf>
    <xf numFmtId="9" fontId="25" fillId="0" borderId="25" xfId="0" applyNumberFormat="1" applyFont="1" applyBorder="1" applyAlignment="1">
      <alignment horizontal="center" vertical="center" wrapText="1"/>
    </xf>
    <xf numFmtId="4" fontId="25" fillId="0" borderId="25" xfId="0" applyNumberFormat="1" applyFont="1" applyBorder="1" applyAlignment="1">
      <alignment horizontal="center" vertical="center" wrapText="1"/>
    </xf>
    <xf numFmtId="1" fontId="25" fillId="0" borderId="25" xfId="0" applyNumberFormat="1" applyFont="1" applyBorder="1" applyAlignment="1">
      <alignment horizontal="center" vertical="center" wrapText="1"/>
    </xf>
    <xf numFmtId="4" fontId="37" fillId="25" borderId="16" xfId="0" applyNumberFormat="1" applyFont="1" applyFill="1" applyBorder="1" applyAlignment="1">
      <alignment horizontal="right" vertical="center"/>
    </xf>
    <xf numFmtId="0" fontId="49" fillId="0" borderId="0" xfId="0" applyFont="1" applyAlignment="1">
      <alignment wrapText="1"/>
    </xf>
    <xf numFmtId="0" fontId="25" fillId="0" borderId="0" xfId="0" applyFont="1" applyAlignment="1">
      <alignment horizontal="center" vertical="center" wrapText="1"/>
    </xf>
    <xf numFmtId="0" fontId="54" fillId="0" borderId="0" xfId="0" applyFont="1" applyAlignment="1">
      <alignment horizontal="center" vertical="center" wrapText="1"/>
    </xf>
    <xf numFmtId="4" fontId="37" fillId="0" borderId="0" xfId="0" applyNumberFormat="1" applyFont="1" applyAlignment="1">
      <alignment horizontal="center" vertical="center"/>
    </xf>
    <xf numFmtId="0" fontId="23" fillId="25" borderId="0" xfId="0" applyFont="1" applyFill="1" applyBorder="1" applyAlignment="1">
      <alignment vertical="center"/>
    </xf>
    <xf numFmtId="0" fontId="55" fillId="25" borderId="0" xfId="0" applyFont="1" applyFill="1" applyBorder="1" applyAlignment="1">
      <alignment vertical="center"/>
    </xf>
    <xf numFmtId="0" fontId="55" fillId="28" borderId="0" xfId="0" applyFont="1" applyFill="1" applyBorder="1" applyAlignment="1">
      <alignment vertical="center"/>
    </xf>
    <xf numFmtId="0" fontId="49" fillId="0" borderId="0" xfId="0" applyFont="1" applyAlignment="1">
      <alignment horizontal="right" wrapText="1"/>
    </xf>
    <xf numFmtId="4" fontId="50" fillId="0" borderId="0" xfId="0" applyNumberFormat="1" applyFont="1" applyAlignment="1">
      <alignment horizontal="center" vertical="center" wrapText="1"/>
    </xf>
    <xf numFmtId="4" fontId="49" fillId="0" borderId="0" xfId="0" applyNumberFormat="1" applyFont="1" applyAlignment="1">
      <alignment wrapText="1"/>
    </xf>
    <xf numFmtId="0" fontId="48" fillId="0" borderId="0" xfId="0" applyFont="1" applyAlignment="1">
      <alignment vertical="center"/>
    </xf>
    <xf numFmtId="0" fontId="30" fillId="0" borderId="0" xfId="0" applyFont="1" applyAlignment="1">
      <alignment horizontal="left" vertical="center"/>
    </xf>
    <xf numFmtId="0" fontId="23" fillId="0" borderId="0" xfId="0" applyFont="1" applyAlignment="1">
      <alignment horizontal="left" vertical="center"/>
    </xf>
    <xf numFmtId="0" fontId="32" fillId="0" borderId="0" xfId="0" applyFont="1" applyAlignment="1">
      <alignment/>
    </xf>
    <xf numFmtId="49" fontId="32" fillId="0" borderId="0" xfId="0" applyNumberFormat="1" applyFont="1" applyAlignment="1">
      <alignment/>
    </xf>
    <xf numFmtId="4" fontId="32" fillId="0" borderId="0" xfId="0" applyNumberFormat="1" applyFont="1" applyAlignment="1">
      <alignment/>
    </xf>
    <xf numFmtId="4" fontId="57" fillId="0" borderId="0" xfId="0" applyNumberFormat="1" applyFont="1" applyAlignment="1">
      <alignment horizontal="center" vertical="center" wrapText="1"/>
    </xf>
    <xf numFmtId="0" fontId="58" fillId="0" borderId="0" xfId="0" applyFont="1" applyAlignment="1">
      <alignment/>
    </xf>
    <xf numFmtId="20" fontId="30" fillId="0" borderId="0" xfId="0" applyNumberFormat="1" applyFont="1" applyAlignment="1">
      <alignment horizontal="left" vertical="center"/>
    </xf>
    <xf numFmtId="20" fontId="23" fillId="0" borderId="0" xfId="0" applyNumberFormat="1" applyFont="1" applyAlignment="1">
      <alignment horizontal="left" vertical="center"/>
    </xf>
    <xf numFmtId="0" fontId="59" fillId="0" borderId="0" xfId="0" applyFont="1" applyAlignment="1">
      <alignment/>
    </xf>
    <xf numFmtId="0" fontId="21" fillId="0" borderId="0" xfId="0" applyFont="1" applyAlignment="1">
      <alignment horizontal="center"/>
    </xf>
    <xf numFmtId="0" fontId="44" fillId="0" borderId="0" xfId="0" applyFont="1" applyFill="1" applyAlignment="1">
      <alignment/>
    </xf>
    <xf numFmtId="0" fontId="44" fillId="0" borderId="0" xfId="0" applyFont="1" applyFill="1" applyAlignment="1">
      <alignment horizontal="center"/>
    </xf>
    <xf numFmtId="173" fontId="25" fillId="0" borderId="11" xfId="0" applyNumberFormat="1" applyFont="1" applyBorder="1" applyAlignment="1">
      <alignment horizontal="center" vertical="center"/>
    </xf>
    <xf numFmtId="0" fontId="25" fillId="0" borderId="23" xfId="0" applyFont="1" applyBorder="1" applyAlignment="1">
      <alignment horizontal="center" vertical="center"/>
    </xf>
    <xf numFmtId="173" fontId="25" fillId="0" borderId="12" xfId="0" applyNumberFormat="1" applyFont="1" applyBorder="1" applyAlignment="1">
      <alignment horizontal="center" vertical="center"/>
    </xf>
    <xf numFmtId="0" fontId="25" fillId="0" borderId="11" xfId="0" applyFont="1" applyBorder="1" applyAlignment="1">
      <alignment/>
    </xf>
    <xf numFmtId="0" fontId="25" fillId="0" borderId="19" xfId="0" applyFont="1" applyBorder="1" applyAlignment="1">
      <alignment/>
    </xf>
    <xf numFmtId="0" fontId="25" fillId="0" borderId="23" xfId="0" applyFont="1" applyBorder="1" applyAlignment="1">
      <alignment horizontal="left" vertical="center"/>
    </xf>
    <xf numFmtId="0" fontId="25" fillId="0" borderId="12" xfId="0" applyFont="1" applyBorder="1" applyAlignment="1">
      <alignment/>
    </xf>
    <xf numFmtId="0" fontId="25" fillId="0" borderId="15" xfId="0" applyFont="1" applyFill="1" applyBorder="1" applyAlignment="1">
      <alignment horizontal="left" vertical="center" wrapText="1"/>
    </xf>
    <xf numFmtId="0" fontId="25" fillId="0" borderId="20" xfId="0" applyFont="1" applyBorder="1" applyAlignment="1">
      <alignment horizontal="center" vertical="center"/>
    </xf>
    <xf numFmtId="0" fontId="25" fillId="0" borderId="21" xfId="0" applyFont="1" applyFill="1" applyBorder="1" applyAlignment="1">
      <alignment horizontal="left" vertical="center" wrapText="1"/>
    </xf>
    <xf numFmtId="0" fontId="25" fillId="0" borderId="13" xfId="0" applyFont="1" applyBorder="1" applyAlignment="1">
      <alignment/>
    </xf>
    <xf numFmtId="0" fontId="25" fillId="0" borderId="14" xfId="0" applyFont="1" applyBorder="1" applyAlignment="1">
      <alignment horizontal="center" vertical="center"/>
    </xf>
    <xf numFmtId="4" fontId="25" fillId="0" borderId="17" xfId="0" applyNumberFormat="1" applyFont="1" applyBorder="1" applyAlignment="1">
      <alignment vertical="center"/>
    </xf>
    <xf numFmtId="0" fontId="22" fillId="0" borderId="11" xfId="0" applyFont="1" applyBorder="1" applyAlignment="1">
      <alignment/>
    </xf>
    <xf numFmtId="9" fontId="25" fillId="0" borderId="17" xfId="0" applyNumberFormat="1" applyFont="1" applyBorder="1" applyAlignment="1">
      <alignment horizontal="center" vertical="center"/>
    </xf>
    <xf numFmtId="4" fontId="49" fillId="0" borderId="0" xfId="0" applyNumberFormat="1" applyFont="1" applyBorder="1" applyAlignment="1">
      <alignment wrapText="1"/>
    </xf>
    <xf numFmtId="0" fontId="49" fillId="0" borderId="0" xfId="0" applyFont="1" applyBorder="1" applyAlignment="1">
      <alignment wrapText="1"/>
    </xf>
    <xf numFmtId="4" fontId="0" fillId="0" borderId="0" xfId="0" applyNumberFormat="1" applyAlignment="1">
      <alignment/>
    </xf>
    <xf numFmtId="0" fontId="60" fillId="0" borderId="0" xfId="0" applyFont="1" applyBorder="1" applyAlignment="1">
      <alignment horizontal="right" wrapText="1"/>
    </xf>
    <xf numFmtId="0" fontId="49" fillId="0" borderId="0" xfId="0" applyFont="1" applyBorder="1" applyAlignment="1">
      <alignment horizontal="right" wrapText="1"/>
    </xf>
    <xf numFmtId="4" fontId="50" fillId="0" borderId="0" xfId="0" applyNumberFormat="1" applyFont="1" applyFill="1" applyBorder="1" applyAlignment="1">
      <alignment horizontal="center" vertical="center" wrapText="1"/>
    </xf>
    <xf numFmtId="4" fontId="61" fillId="0" borderId="0" xfId="0" applyNumberFormat="1" applyFont="1" applyFill="1" applyBorder="1" applyAlignment="1">
      <alignment horizontal="center" vertical="center" wrapText="1"/>
    </xf>
    <xf numFmtId="0" fontId="62" fillId="0" borderId="0" xfId="0" applyFont="1" applyFill="1" applyBorder="1" applyAlignment="1">
      <alignment horizontal="center"/>
    </xf>
    <xf numFmtId="0" fontId="30" fillId="0" borderId="0" xfId="0" applyFont="1" applyBorder="1" applyAlignment="1">
      <alignment vertical="center"/>
    </xf>
    <xf numFmtId="0" fontId="23" fillId="0" borderId="0" xfId="0" applyFont="1" applyBorder="1" applyAlignment="1">
      <alignment horizontal="left" vertical="center"/>
    </xf>
    <xf numFmtId="0" fontId="65" fillId="0" borderId="0" xfId="0" applyFont="1" applyAlignment="1">
      <alignment/>
    </xf>
    <xf numFmtId="4" fontId="65" fillId="0" borderId="0" xfId="0" applyNumberFormat="1" applyFont="1" applyAlignment="1">
      <alignment/>
    </xf>
    <xf numFmtId="4" fontId="33" fillId="0" borderId="0" xfId="0" applyNumberFormat="1" applyFont="1" applyAlignment="1">
      <alignment/>
    </xf>
    <xf numFmtId="4" fontId="51" fillId="0" borderId="0" xfId="0" applyNumberFormat="1" applyFont="1" applyBorder="1" applyAlignment="1">
      <alignment horizontal="center" vertical="center" wrapText="1"/>
    </xf>
    <xf numFmtId="20" fontId="23" fillId="0" borderId="0" xfId="0" applyNumberFormat="1" applyFont="1" applyBorder="1" applyAlignment="1">
      <alignment horizontal="left" vertical="center"/>
    </xf>
    <xf numFmtId="9" fontId="25" fillId="0" borderId="17" xfId="0" applyNumberFormat="1" applyFont="1" applyFill="1" applyBorder="1" applyAlignment="1">
      <alignment horizontal="center" vertical="center"/>
    </xf>
    <xf numFmtId="0" fontId="25" fillId="0" borderId="0" xfId="0" applyFont="1" applyBorder="1" applyAlignment="1">
      <alignment horizontal="center"/>
    </xf>
    <xf numFmtId="0" fontId="25" fillId="0" borderId="11" xfId="0" applyFont="1" applyFill="1" applyBorder="1" applyAlignment="1">
      <alignment horizontal="center" vertical="center"/>
    </xf>
    <xf numFmtId="0" fontId="25" fillId="0" borderId="26" xfId="0" applyFont="1" applyFill="1" applyBorder="1" applyAlignment="1">
      <alignment horizontal="center" vertical="center"/>
    </xf>
    <xf numFmtId="173" fontId="25" fillId="0" borderId="11" xfId="0" applyNumberFormat="1" applyFont="1" applyFill="1" applyBorder="1" applyAlignment="1">
      <alignment horizontal="center" vertical="center"/>
    </xf>
    <xf numFmtId="0" fontId="25" fillId="0" borderId="18" xfId="0" applyFont="1" applyFill="1" applyBorder="1" applyAlignment="1">
      <alignment horizontal="center" vertical="center"/>
    </xf>
    <xf numFmtId="176" fontId="30" fillId="0" borderId="0" xfId="0" applyNumberFormat="1" applyFont="1" applyBorder="1" applyAlignment="1">
      <alignment horizontal="left" vertical="center" wrapText="1"/>
    </xf>
    <xf numFmtId="0" fontId="25" fillId="0" borderId="0" xfId="0" applyFont="1" applyBorder="1" applyAlignment="1">
      <alignment horizontal="left"/>
    </xf>
    <xf numFmtId="0" fontId="19" fillId="0" borderId="0" xfId="0" applyFont="1" applyAlignment="1">
      <alignment horizontal="left"/>
    </xf>
    <xf numFmtId="0" fontId="19" fillId="0" borderId="0" xfId="0" applyFont="1" applyAlignment="1">
      <alignment horizontal="center"/>
    </xf>
    <xf numFmtId="0" fontId="46" fillId="0" borderId="0" xfId="0" applyFont="1" applyAlignment="1">
      <alignment/>
    </xf>
    <xf numFmtId="0" fontId="39" fillId="0" borderId="0" xfId="0" applyFont="1" applyAlignment="1">
      <alignment horizontal="left"/>
    </xf>
    <xf numFmtId="0" fontId="39" fillId="0" borderId="0" xfId="0" applyFont="1" applyAlignment="1">
      <alignment horizontal="right"/>
    </xf>
    <xf numFmtId="0" fontId="46" fillId="0" borderId="0" xfId="0" applyFont="1" applyAlignment="1">
      <alignment horizontal="center"/>
    </xf>
    <xf numFmtId="0" fontId="46" fillId="0" borderId="0" xfId="0" applyFont="1" applyAlignment="1">
      <alignment vertical="center"/>
    </xf>
    <xf numFmtId="0" fontId="23" fillId="24" borderId="10" xfId="0" applyFont="1" applyFill="1" applyBorder="1" applyAlignment="1">
      <alignment horizontal="center" vertical="center" wrapText="1"/>
    </xf>
    <xf numFmtId="0" fontId="25" fillId="0" borderId="17" xfId="0" applyFont="1" applyFill="1" applyBorder="1" applyAlignment="1">
      <alignment horizontal="left" vertical="center" wrapText="1"/>
    </xf>
    <xf numFmtId="4" fontId="25" fillId="0" borderId="17" xfId="0" applyNumberFormat="1" applyFont="1" applyFill="1" applyBorder="1" applyAlignment="1">
      <alignment horizontal="right" vertical="center"/>
    </xf>
    <xf numFmtId="173" fontId="25" fillId="0" borderId="17" xfId="0" applyNumberFormat="1" applyFont="1" applyFill="1" applyBorder="1" applyAlignment="1">
      <alignment horizontal="center" vertical="center"/>
    </xf>
    <xf numFmtId="0" fontId="25" fillId="0" borderId="17" xfId="0" applyFont="1" applyFill="1" applyBorder="1" applyAlignment="1">
      <alignment horizontal="center" vertical="center" wrapText="1"/>
    </xf>
    <xf numFmtId="9" fontId="25" fillId="0" borderId="11" xfId="0" applyNumberFormat="1" applyFont="1" applyFill="1" applyBorder="1" applyAlignment="1">
      <alignment horizontal="center" vertical="center"/>
    </xf>
    <xf numFmtId="4" fontId="25" fillId="0" borderId="11" xfId="0" applyNumberFormat="1" applyFont="1" applyFill="1" applyBorder="1" applyAlignment="1">
      <alignment horizontal="right" vertical="center" wrapText="1"/>
    </xf>
    <xf numFmtId="4" fontId="25" fillId="0" borderId="11" xfId="0" applyNumberFormat="1" applyFont="1" applyFill="1" applyBorder="1" applyAlignment="1">
      <alignment horizontal="right" vertical="center"/>
    </xf>
    <xf numFmtId="3" fontId="25" fillId="0" borderId="17" xfId="0" applyNumberFormat="1" applyFont="1" applyFill="1" applyBorder="1" applyAlignment="1">
      <alignment horizontal="center" vertical="center"/>
    </xf>
    <xf numFmtId="0" fontId="63" fillId="0" borderId="0" xfId="0" applyFont="1" applyFill="1" applyAlignment="1">
      <alignment/>
    </xf>
    <xf numFmtId="4" fontId="25" fillId="0" borderId="13" xfId="0" applyNumberFormat="1" applyFont="1" applyFill="1" applyBorder="1" applyAlignment="1">
      <alignment horizontal="right" vertical="center" wrapText="1"/>
    </xf>
    <xf numFmtId="9" fontId="25" fillId="0" borderId="19" xfId="0" applyNumberFormat="1" applyFont="1" applyFill="1" applyBorder="1" applyAlignment="1">
      <alignment horizontal="center" vertical="center"/>
    </xf>
    <xf numFmtId="4" fontId="25" fillId="0" borderId="13" xfId="0" applyNumberFormat="1" applyFont="1" applyFill="1" applyBorder="1" applyAlignment="1">
      <alignment horizontal="right"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9" fontId="25" fillId="0" borderId="13" xfId="0" applyNumberFormat="1" applyFont="1" applyFill="1" applyBorder="1" applyAlignment="1">
      <alignment horizontal="center" vertical="center"/>
    </xf>
    <xf numFmtId="0" fontId="25" fillId="0" borderId="20" xfId="0" applyFont="1" applyFill="1" applyBorder="1" applyAlignment="1">
      <alignment horizontal="center" vertical="center"/>
    </xf>
    <xf numFmtId="0" fontId="25" fillId="0" borderId="19" xfId="0" applyFont="1" applyFill="1" applyBorder="1" applyAlignment="1">
      <alignment horizontal="center" vertical="center"/>
    </xf>
    <xf numFmtId="4" fontId="25" fillId="0" borderId="19" xfId="0" applyNumberFormat="1" applyFont="1" applyFill="1" applyBorder="1" applyAlignment="1">
      <alignment horizontal="right" vertical="center"/>
    </xf>
    <xf numFmtId="4" fontId="25" fillId="0" borderId="14" xfId="0" applyNumberFormat="1" applyFont="1" applyFill="1" applyBorder="1" applyAlignment="1">
      <alignment horizontal="right" vertical="center"/>
    </xf>
    <xf numFmtId="4" fontId="25" fillId="0" borderId="13" xfId="0" applyNumberFormat="1" applyFont="1" applyFill="1" applyBorder="1" applyAlignment="1">
      <alignment/>
    </xf>
    <xf numFmtId="4" fontId="25" fillId="0" borderId="20" xfId="0" applyNumberFormat="1" applyFont="1" applyFill="1" applyBorder="1" applyAlignment="1">
      <alignment horizontal="right" vertical="center"/>
    </xf>
    <xf numFmtId="4" fontId="25" fillId="0" borderId="26" xfId="0" applyNumberFormat="1" applyFont="1" applyFill="1" applyBorder="1" applyAlignment="1">
      <alignment horizontal="right" vertical="center"/>
    </xf>
    <xf numFmtId="9" fontId="25" fillId="0" borderId="19" xfId="0" applyNumberFormat="1" applyFont="1" applyFill="1" applyBorder="1" applyAlignment="1">
      <alignment horizontal="center" vertical="center"/>
    </xf>
    <xf numFmtId="0" fontId="25" fillId="0" borderId="11" xfId="0" applyFont="1" applyFill="1" applyBorder="1" applyAlignment="1">
      <alignment horizontal="center" vertical="center" wrapText="1"/>
    </xf>
    <xf numFmtId="0" fontId="25" fillId="0" borderId="19" xfId="0" applyFont="1" applyFill="1" applyBorder="1" applyAlignment="1">
      <alignment horizontal="left" vertical="center" wrapText="1"/>
    </xf>
    <xf numFmtId="3" fontId="25" fillId="0" borderId="11" xfId="0" applyNumberFormat="1" applyFont="1" applyFill="1" applyBorder="1" applyAlignment="1">
      <alignment horizontal="center" vertical="center"/>
    </xf>
    <xf numFmtId="0" fontId="25" fillId="0" borderId="13" xfId="0" applyFont="1" applyFill="1" applyBorder="1" applyAlignment="1">
      <alignment horizontal="center" vertical="center" wrapText="1"/>
    </xf>
    <xf numFmtId="173" fontId="25" fillId="0" borderId="13" xfId="0" applyNumberFormat="1" applyFont="1" applyFill="1" applyBorder="1" applyAlignment="1">
      <alignment horizontal="center" vertical="center"/>
    </xf>
    <xf numFmtId="173" fontId="25" fillId="0" borderId="19" xfId="0" applyNumberFormat="1" applyFont="1" applyFill="1" applyBorder="1" applyAlignment="1">
      <alignment horizontal="center" vertical="center"/>
    </xf>
    <xf numFmtId="9" fontId="25" fillId="0" borderId="19" xfId="0" applyNumberFormat="1" applyFont="1" applyFill="1" applyBorder="1" applyAlignment="1">
      <alignment horizontal="center" vertical="center"/>
    </xf>
    <xf numFmtId="3" fontId="25" fillId="0" borderId="13" xfId="0" applyNumberFormat="1" applyFont="1" applyFill="1" applyBorder="1" applyAlignment="1">
      <alignment horizontal="center" vertical="center"/>
    </xf>
    <xf numFmtId="4" fontId="25" fillId="0" borderId="0" xfId="0" applyNumberFormat="1" applyFont="1" applyFill="1" applyBorder="1" applyAlignment="1">
      <alignment horizontal="right"/>
    </xf>
    <xf numFmtId="0" fontId="63" fillId="0" borderId="0" xfId="0" applyFont="1" applyFill="1" applyBorder="1" applyAlignment="1">
      <alignment/>
    </xf>
    <xf numFmtId="0" fontId="25" fillId="0" borderId="27" xfId="0" applyFont="1" applyFill="1" applyBorder="1" applyAlignment="1">
      <alignment horizontal="center" vertical="center" wrapText="1"/>
    </xf>
    <xf numFmtId="4" fontId="25" fillId="0" borderId="27" xfId="0" applyNumberFormat="1" applyFont="1" applyFill="1" applyBorder="1" applyAlignment="1">
      <alignment horizontal="right" vertical="center"/>
    </xf>
    <xf numFmtId="9" fontId="25" fillId="0" borderId="27" xfId="0" applyNumberFormat="1" applyFont="1" applyFill="1" applyBorder="1" applyAlignment="1">
      <alignment horizontal="center" vertical="center"/>
    </xf>
    <xf numFmtId="0" fontId="25" fillId="0" borderId="28" xfId="0" applyFont="1" applyFill="1" applyBorder="1" applyAlignment="1">
      <alignment horizontal="center" vertical="center" wrapText="1"/>
    </xf>
    <xf numFmtId="4" fontId="25" fillId="0" borderId="28" xfId="0" applyNumberFormat="1" applyFont="1" applyFill="1" applyBorder="1" applyAlignment="1">
      <alignment horizontal="right" vertical="center"/>
    </xf>
    <xf numFmtId="9" fontId="25" fillId="0" borderId="28" xfId="0" applyNumberFormat="1" applyFont="1" applyFill="1" applyBorder="1" applyAlignment="1">
      <alignment horizontal="center" vertical="center"/>
    </xf>
    <xf numFmtId="0" fontId="25" fillId="0" borderId="13"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1" xfId="0" applyFont="1" applyFill="1" applyBorder="1" applyAlignment="1">
      <alignment horizontal="right" vertical="center" wrapText="1"/>
    </xf>
    <xf numFmtId="49" fontId="25" fillId="0" borderId="13"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9" fontId="25" fillId="0" borderId="11" xfId="0" applyNumberFormat="1" applyFont="1" applyFill="1" applyBorder="1" applyAlignment="1">
      <alignment horizontal="center" vertical="center" wrapText="1"/>
    </xf>
    <xf numFmtId="9" fontId="25" fillId="0" borderId="13" xfId="0" applyNumberFormat="1" applyFont="1" applyFill="1" applyBorder="1" applyAlignment="1">
      <alignment horizontal="center" vertical="center" wrapText="1"/>
    </xf>
    <xf numFmtId="173" fontId="25" fillId="0" borderId="17" xfId="0" applyNumberFormat="1" applyFont="1" applyFill="1" applyBorder="1" applyAlignment="1">
      <alignment horizontal="center" vertical="center"/>
    </xf>
    <xf numFmtId="4" fontId="25" fillId="0" borderId="0" xfId="0" applyNumberFormat="1" applyFont="1" applyFill="1" applyAlignment="1">
      <alignment horizontal="right" vertical="center"/>
    </xf>
    <xf numFmtId="0" fontId="25" fillId="0" borderId="11" xfId="0" applyFont="1" applyFill="1" applyBorder="1" applyAlignment="1">
      <alignment horizontal="left" vertical="center" wrapText="1"/>
    </xf>
    <xf numFmtId="0" fontId="25" fillId="0" borderId="18" xfId="0" applyFont="1" applyFill="1" applyBorder="1" applyAlignment="1">
      <alignment horizontal="left" vertical="center"/>
    </xf>
    <xf numFmtId="4" fontId="25" fillId="0" borderId="18" xfId="0" applyNumberFormat="1" applyFont="1" applyFill="1" applyBorder="1" applyAlignment="1">
      <alignment horizontal="right" vertical="center"/>
    </xf>
    <xf numFmtId="173" fontId="25" fillId="0" borderId="18" xfId="0" applyNumberFormat="1" applyFont="1" applyFill="1" applyBorder="1" applyAlignment="1">
      <alignment horizontal="center" vertical="center"/>
    </xf>
    <xf numFmtId="9" fontId="25" fillId="0" borderId="18" xfId="0" applyNumberFormat="1" applyFont="1" applyFill="1" applyBorder="1" applyAlignment="1">
      <alignment horizontal="center" vertical="center"/>
    </xf>
    <xf numFmtId="4" fontId="37" fillId="24" borderId="29" xfId="0" applyNumberFormat="1" applyFont="1" applyFill="1" applyBorder="1" applyAlignment="1">
      <alignment horizontal="right" vertical="center"/>
    </xf>
    <xf numFmtId="0" fontId="25" fillId="0" borderId="0" xfId="0" applyFont="1" applyAlignment="1">
      <alignment vertical="center" wrapText="1"/>
    </xf>
    <xf numFmtId="0" fontId="25" fillId="0" borderId="0" xfId="0" applyFont="1" applyAlignment="1">
      <alignment horizontal="center" vertical="center" wrapText="1"/>
    </xf>
    <xf numFmtId="9" fontId="25" fillId="0" borderId="0" xfId="0" applyNumberFormat="1" applyFont="1" applyAlignment="1">
      <alignment horizontal="center" vertical="center" wrapText="1"/>
    </xf>
    <xf numFmtId="4" fontId="25" fillId="0" borderId="0" xfId="0" applyNumberFormat="1" applyFont="1" applyAlignment="1">
      <alignment horizontal="right" vertical="center"/>
    </xf>
    <xf numFmtId="0" fontId="25" fillId="0" borderId="0" xfId="0" applyFont="1" applyAlignment="1">
      <alignment wrapText="1"/>
    </xf>
    <xf numFmtId="0" fontId="66" fillId="0" borderId="0" xfId="0" applyFont="1" applyAlignment="1">
      <alignment horizontal="right" wrapText="1"/>
    </xf>
    <xf numFmtId="0" fontId="66" fillId="0" borderId="0" xfId="0" applyFont="1" applyAlignment="1">
      <alignment horizontal="left"/>
    </xf>
    <xf numFmtId="4" fontId="61" fillId="0" borderId="0" xfId="0" applyNumberFormat="1" applyFont="1" applyAlignment="1">
      <alignment horizontal="right" vertical="center" wrapText="1"/>
    </xf>
    <xf numFmtId="0" fontId="66" fillId="0" borderId="0" xfId="0" applyFont="1" applyAlignment="1">
      <alignment wrapText="1"/>
    </xf>
    <xf numFmtId="0" fontId="67" fillId="0" borderId="0" xfId="0" applyFont="1" applyAlignment="1">
      <alignment horizontal="center" wrapText="1"/>
    </xf>
    <xf numFmtId="0" fontId="67" fillId="0" borderId="0" xfId="0" applyFont="1" applyAlignment="1">
      <alignment horizontal="center" vertical="center" wrapText="1"/>
    </xf>
    <xf numFmtId="9" fontId="68" fillId="0" borderId="0" xfId="0" applyNumberFormat="1" applyFont="1" applyAlignment="1">
      <alignment horizontal="center" vertical="center" wrapText="1"/>
    </xf>
    <xf numFmtId="0" fontId="66" fillId="0" borderId="0" xfId="0" applyFont="1" applyAlignment="1">
      <alignment horizontal="center" vertical="center" wrapText="1"/>
    </xf>
    <xf numFmtId="0" fontId="23" fillId="24" borderId="0" xfId="0" applyFont="1" applyFill="1" applyBorder="1" applyAlignment="1">
      <alignment vertical="center"/>
    </xf>
    <xf numFmtId="0" fontId="23" fillId="24" borderId="0" xfId="0" applyFont="1" applyFill="1" applyBorder="1" applyAlignment="1">
      <alignment horizontal="left" vertical="center"/>
    </xf>
    <xf numFmtId="0" fontId="49" fillId="0" borderId="0" xfId="0" applyFont="1" applyAlignment="1">
      <alignment horizontal="left"/>
    </xf>
    <xf numFmtId="0" fontId="49" fillId="0" borderId="0" xfId="0" applyFont="1" applyAlignment="1">
      <alignment horizontal="right" wrapText="1"/>
    </xf>
    <xf numFmtId="4" fontId="50" fillId="0" borderId="0" xfId="0" applyNumberFormat="1" applyFont="1" applyAlignment="1">
      <alignment horizontal="center" vertical="center" wrapText="1"/>
    </xf>
    <xf numFmtId="4" fontId="49" fillId="0" borderId="0" xfId="0" applyNumberFormat="1" applyFont="1" applyAlignment="1">
      <alignment wrapText="1"/>
    </xf>
    <xf numFmtId="0" fontId="23" fillId="0" borderId="0" xfId="0" applyFont="1" applyAlignment="1">
      <alignment vertical="center"/>
    </xf>
    <xf numFmtId="0" fontId="23" fillId="0" borderId="0" xfId="0" applyFont="1" applyAlignment="1">
      <alignment horizontal="left" vertical="center"/>
    </xf>
    <xf numFmtId="4" fontId="69" fillId="0" borderId="0" xfId="0" applyNumberFormat="1" applyFont="1" applyAlignment="1">
      <alignment horizontal="center" vertical="center" wrapText="1"/>
    </xf>
    <xf numFmtId="0" fontId="56" fillId="0" borderId="0" xfId="0" applyFont="1" applyAlignment="1">
      <alignment horizontal="center" vertical="center"/>
    </xf>
    <xf numFmtId="0" fontId="70" fillId="0" borderId="0" xfId="0" applyFont="1" applyAlignment="1">
      <alignment vertical="center" wrapText="1"/>
    </xf>
    <xf numFmtId="0" fontId="22" fillId="0" borderId="0" xfId="0" applyFont="1" applyAlignment="1">
      <alignment vertical="center"/>
    </xf>
    <xf numFmtId="0" fontId="23" fillId="0" borderId="0" xfId="0" applyFont="1" applyAlignment="1">
      <alignment horizontal="left" vertical="center" wrapText="1"/>
    </xf>
    <xf numFmtId="0" fontId="72" fillId="0" borderId="0" xfId="0" applyFont="1" applyAlignment="1">
      <alignment horizontal="left" vertical="center"/>
    </xf>
    <xf numFmtId="0" fontId="31" fillId="0" borderId="0" xfId="0" applyFont="1" applyAlignment="1">
      <alignment horizontal="center" vertical="center"/>
    </xf>
    <xf numFmtId="0" fontId="73" fillId="0" borderId="0" xfId="0" applyFont="1" applyAlignment="1">
      <alignment horizontal="left" vertical="center"/>
    </xf>
    <xf numFmtId="0" fontId="72" fillId="0" borderId="0" xfId="0" applyFont="1" applyAlignment="1">
      <alignment vertical="center"/>
    </xf>
    <xf numFmtId="0" fontId="30" fillId="0" borderId="0" xfId="0" applyFont="1" applyAlignment="1">
      <alignment horizontal="left" vertical="center"/>
    </xf>
    <xf numFmtId="176" fontId="30" fillId="0" borderId="0" xfId="0" applyNumberFormat="1" applyFont="1" applyAlignment="1">
      <alignment horizontal="left" vertical="center"/>
    </xf>
    <xf numFmtId="176" fontId="23" fillId="0" borderId="0" xfId="0" applyNumberFormat="1" applyFont="1" applyAlignment="1">
      <alignment horizontal="left" vertical="center"/>
    </xf>
    <xf numFmtId="176" fontId="23" fillId="0" borderId="0" xfId="0" applyNumberFormat="1" applyFont="1" applyAlignment="1">
      <alignment horizontal="left" vertical="center"/>
    </xf>
    <xf numFmtId="176" fontId="30" fillId="0" borderId="0" xfId="0" applyNumberFormat="1" applyFont="1" applyAlignment="1">
      <alignment horizontal="left" vertical="center"/>
    </xf>
    <xf numFmtId="176" fontId="72" fillId="0" borderId="0" xfId="0" applyNumberFormat="1" applyFont="1" applyAlignment="1">
      <alignment horizontal="left" vertical="center"/>
    </xf>
    <xf numFmtId="176" fontId="73" fillId="0" borderId="0" xfId="0" applyNumberFormat="1" applyFont="1" applyAlignment="1">
      <alignment horizontal="left" vertical="center"/>
    </xf>
    <xf numFmtId="0" fontId="0" fillId="0" borderId="0" xfId="0" applyFont="1" applyAlignment="1">
      <alignment horizontal="left" vertical="center" wrapText="1"/>
    </xf>
    <xf numFmtId="0" fontId="21" fillId="0" borderId="0" xfId="0" applyFont="1" applyAlignment="1">
      <alignment/>
    </xf>
    <xf numFmtId="0" fontId="21" fillId="0" borderId="0" xfId="0" applyFont="1" applyAlignment="1">
      <alignment horizontal="right"/>
    </xf>
    <xf numFmtId="0" fontId="65" fillId="0" borderId="0" xfId="0" applyFont="1" applyAlignment="1">
      <alignment horizontal="center"/>
    </xf>
    <xf numFmtId="0" fontId="0" fillId="0" borderId="0" xfId="0" applyFont="1" applyAlignment="1">
      <alignment horizontal="center"/>
    </xf>
    <xf numFmtId="0" fontId="23" fillId="25" borderId="10" xfId="0" applyFont="1" applyFill="1" applyBorder="1" applyAlignment="1">
      <alignment horizontal="center" vertical="center" wrapText="1"/>
    </xf>
    <xf numFmtId="4" fontId="25" fillId="0" borderId="19"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25" fillId="0" borderId="30" xfId="0" applyFont="1" applyBorder="1" applyAlignment="1">
      <alignment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63" fillId="0" borderId="11" xfId="0" applyFont="1" applyBorder="1" applyAlignment="1">
      <alignment horizontal="center" vertical="center" wrapText="1"/>
    </xf>
    <xf numFmtId="4" fontId="25" fillId="0" borderId="23" xfId="0" applyNumberFormat="1" applyFont="1" applyBorder="1" applyAlignment="1">
      <alignment horizontal="center" vertical="center" wrapText="1"/>
    </xf>
    <xf numFmtId="4" fontId="41" fillId="0" borderId="23" xfId="0" applyNumberFormat="1" applyFont="1" applyBorder="1" applyAlignment="1">
      <alignment horizontal="center" vertical="center" wrapText="1"/>
    </xf>
    <xf numFmtId="10" fontId="25" fillId="0" borderId="22" xfId="0" applyNumberFormat="1" applyFont="1" applyBorder="1" applyAlignment="1">
      <alignment horizontal="center" vertical="center" wrapText="1"/>
    </xf>
    <xf numFmtId="0" fontId="63" fillId="0" borderId="13" xfId="0" applyFont="1" applyBorder="1" applyAlignment="1">
      <alignment horizontal="center" vertical="center" wrapText="1"/>
    </xf>
    <xf numFmtId="49" fontId="25" fillId="0" borderId="31" xfId="0" applyNumberFormat="1" applyFont="1" applyBorder="1" applyAlignment="1">
      <alignment horizontal="center" vertical="center" wrapText="1"/>
    </xf>
    <xf numFmtId="4" fontId="25" fillId="0" borderId="13" xfId="0" applyNumberFormat="1" applyFont="1" applyBorder="1" applyAlignment="1">
      <alignment horizontal="center" vertical="center" wrapText="1"/>
    </xf>
    <xf numFmtId="0" fontId="25" fillId="0" borderId="32" xfId="0" applyFont="1" applyBorder="1" applyAlignment="1">
      <alignment horizontal="left" vertical="center" wrapText="1"/>
    </xf>
    <xf numFmtId="0" fontId="25" fillId="0" borderId="19" xfId="0" applyFont="1" applyFill="1" applyBorder="1" applyAlignment="1">
      <alignment horizontal="center" vertical="center" wrapText="1"/>
    </xf>
    <xf numFmtId="4" fontId="25" fillId="0" borderId="19" xfId="0" applyNumberFormat="1" applyFont="1" applyFill="1" applyBorder="1" applyAlignment="1">
      <alignment horizontal="right" vertical="center" wrapText="1"/>
    </xf>
    <xf numFmtId="9" fontId="25" fillId="0" borderId="22" xfId="0" applyNumberFormat="1" applyFont="1" applyFill="1" applyBorder="1" applyAlignment="1">
      <alignment horizontal="center" vertical="center" wrapText="1"/>
    </xf>
    <xf numFmtId="0" fontId="23" fillId="25" borderId="11" xfId="0" applyFont="1" applyFill="1" applyBorder="1" applyAlignment="1">
      <alignment horizontal="center" vertical="center" wrapText="1"/>
    </xf>
    <xf numFmtId="0" fontId="63" fillId="0" borderId="17" xfId="0" applyFont="1" applyBorder="1" applyAlignment="1">
      <alignment horizontal="center" vertical="center" wrapText="1"/>
    </xf>
    <xf numFmtId="0" fontId="63" fillId="0" borderId="33" xfId="0" applyFont="1" applyBorder="1" applyAlignment="1">
      <alignment horizontal="center" vertical="center" wrapText="1"/>
    </xf>
    <xf numFmtId="4" fontId="25" fillId="0" borderId="33" xfId="0" applyNumberFormat="1" applyFont="1" applyBorder="1" applyAlignment="1">
      <alignment horizontal="center" vertical="center" wrapText="1"/>
    </xf>
    <xf numFmtId="0" fontId="25" fillId="0" borderId="33" xfId="0" applyFont="1" applyBorder="1" applyAlignment="1">
      <alignment horizontal="left" vertical="center" wrapText="1"/>
    </xf>
    <xf numFmtId="0" fontId="25" fillId="0" borderId="33" xfId="0" applyFont="1" applyBorder="1" applyAlignment="1">
      <alignment horizontal="center" vertical="center" wrapText="1"/>
    </xf>
    <xf numFmtId="4" fontId="25" fillId="0" borderId="33" xfId="0" applyNumberFormat="1" applyFont="1" applyBorder="1" applyAlignment="1">
      <alignment horizontal="right" vertical="center" wrapText="1"/>
    </xf>
    <xf numFmtId="49" fontId="25" fillId="0" borderId="17" xfId="0" applyNumberFormat="1" applyFont="1" applyFill="1" applyBorder="1" applyAlignment="1">
      <alignment horizontal="center" vertical="center" wrapText="1"/>
    </xf>
    <xf numFmtId="4" fontId="37" fillId="25" borderId="29" xfId="0" applyNumberFormat="1" applyFont="1" applyFill="1" applyBorder="1" applyAlignment="1">
      <alignment horizontal="right" vertical="center"/>
    </xf>
    <xf numFmtId="173" fontId="49" fillId="0" borderId="34" xfId="0" applyNumberFormat="1" applyFont="1" applyBorder="1" applyAlignment="1">
      <alignment wrapText="1"/>
    </xf>
    <xf numFmtId="173" fontId="74" fillId="0" borderId="0" xfId="0" applyNumberFormat="1" applyFont="1" applyAlignment="1">
      <alignment wrapText="1"/>
    </xf>
    <xf numFmtId="173" fontId="49" fillId="0" borderId="0" xfId="0" applyNumberFormat="1" applyFont="1" applyAlignment="1">
      <alignment wrapText="1"/>
    </xf>
    <xf numFmtId="0" fontId="49" fillId="0" borderId="0" xfId="0" applyFont="1" applyAlignment="1">
      <alignment wrapText="1"/>
    </xf>
    <xf numFmtId="4" fontId="25" fillId="0" borderId="0" xfId="0" applyNumberFormat="1" applyFont="1" applyAlignment="1">
      <alignment horizontal="right" vertical="center" wrapText="1"/>
    </xf>
    <xf numFmtId="0" fontId="60" fillId="0" borderId="0" xfId="0" applyFont="1" applyAlignment="1">
      <alignment horizontal="left" wrapText="1"/>
    </xf>
    <xf numFmtId="0" fontId="60" fillId="0" borderId="0" xfId="0" applyFont="1" applyAlignment="1">
      <alignment horizontal="right" wrapText="1"/>
    </xf>
    <xf numFmtId="0" fontId="49" fillId="0" borderId="0" xfId="0" applyFont="1" applyAlignment="1">
      <alignment horizontal="left" wrapText="1"/>
    </xf>
    <xf numFmtId="0" fontId="49" fillId="0" borderId="0" xfId="0" applyFont="1" applyAlignment="1">
      <alignment horizontal="right" wrapText="1"/>
    </xf>
    <xf numFmtId="4" fontId="50" fillId="0" borderId="0" xfId="0" applyNumberFormat="1" applyFont="1" applyAlignment="1">
      <alignment horizontal="center" vertical="center" wrapText="1"/>
    </xf>
    <xf numFmtId="0" fontId="49" fillId="0" borderId="0" xfId="0" applyFont="1" applyAlignment="1">
      <alignment horizontal="center" vertical="center" wrapText="1"/>
    </xf>
    <xf numFmtId="0" fontId="23" fillId="25" borderId="0" xfId="0" applyFont="1" applyFill="1" applyBorder="1" applyAlignment="1">
      <alignment vertical="center"/>
    </xf>
    <xf numFmtId="0" fontId="23" fillId="25" borderId="0" xfId="0" applyFont="1" applyFill="1" applyBorder="1" applyAlignment="1">
      <alignment horizontal="left" vertical="center"/>
    </xf>
    <xf numFmtId="0" fontId="23" fillId="0" borderId="0" xfId="0" applyFont="1" applyAlignment="1">
      <alignment vertical="center"/>
    </xf>
    <xf numFmtId="4" fontId="0" fillId="0" borderId="0" xfId="0" applyNumberFormat="1" applyFont="1" applyAlignment="1">
      <alignment horizontal="left"/>
    </xf>
    <xf numFmtId="0" fontId="0" fillId="0" borderId="0" xfId="0" applyFont="1" applyAlignment="1">
      <alignment horizontal="right"/>
    </xf>
    <xf numFmtId="0" fontId="76" fillId="0" borderId="0" xfId="0" applyFont="1" applyAlignment="1">
      <alignment horizontal="left"/>
    </xf>
    <xf numFmtId="0" fontId="33" fillId="0" borderId="0" xfId="0" applyFont="1" applyAlignment="1">
      <alignment/>
    </xf>
    <xf numFmtId="0" fontId="33" fillId="0" borderId="0" xfId="0" applyFont="1" applyAlignment="1">
      <alignment horizontal="right"/>
    </xf>
    <xf numFmtId="0" fontId="33" fillId="0" borderId="0" xfId="0" applyFont="1" applyAlignment="1">
      <alignment horizontal="left"/>
    </xf>
    <xf numFmtId="4" fontId="78" fillId="0" borderId="0" xfId="0" applyNumberFormat="1" applyFont="1" applyAlignment="1">
      <alignment horizontal="right" vertical="center" wrapText="1"/>
    </xf>
    <xf numFmtId="4" fontId="76" fillId="0" borderId="0" xfId="0" applyNumberFormat="1" applyFont="1" applyAlignment="1">
      <alignment/>
    </xf>
    <xf numFmtId="0" fontId="23" fillId="0" borderId="0" xfId="0" applyFont="1" applyAlignment="1">
      <alignment horizontal="center" vertical="center" wrapText="1"/>
    </xf>
    <xf numFmtId="4" fontId="79" fillId="0" borderId="0" xfId="0" applyNumberFormat="1" applyFont="1" applyAlignment="1">
      <alignment horizontal="center" vertical="center" wrapText="1"/>
    </xf>
    <xf numFmtId="0" fontId="19" fillId="0" borderId="0" xfId="0" applyFont="1" applyAlignment="1">
      <alignment horizontal="center" vertical="center" wrapText="1"/>
    </xf>
    <xf numFmtId="0" fontId="33" fillId="0" borderId="0" xfId="0" applyFont="1" applyAlignment="1">
      <alignment horizontal="center"/>
    </xf>
    <xf numFmtId="4" fontId="80" fillId="0" borderId="0" xfId="0" applyNumberFormat="1" applyFont="1" applyAlignment="1">
      <alignment/>
    </xf>
    <xf numFmtId="20" fontId="30" fillId="0" borderId="0" xfId="0" applyNumberFormat="1" applyFont="1" applyFill="1" applyBorder="1" applyAlignment="1">
      <alignment horizontal="left" vertical="center"/>
    </xf>
    <xf numFmtId="0" fontId="19" fillId="0" borderId="0" xfId="0" applyFont="1" applyFill="1" applyAlignment="1">
      <alignment horizontal="left"/>
    </xf>
    <xf numFmtId="0" fontId="25" fillId="0" borderId="18" xfId="0" applyFont="1" applyBorder="1" applyAlignment="1">
      <alignment horizontal="left" vertical="center"/>
    </xf>
    <xf numFmtId="0" fontId="25" fillId="0" borderId="17" xfId="0" applyFont="1" applyBorder="1" applyAlignment="1">
      <alignment horizontal="center" vertical="center" wrapText="1"/>
    </xf>
    <xf numFmtId="4" fontId="25" fillId="0" borderId="11" xfId="0" applyNumberFormat="1" applyFont="1" applyBorder="1" applyAlignment="1">
      <alignment horizontal="right" vertical="center"/>
    </xf>
    <xf numFmtId="173" fontId="25" fillId="0" borderId="17" xfId="0" applyNumberFormat="1" applyFont="1" applyBorder="1" applyAlignment="1">
      <alignment horizontal="center" vertical="center"/>
    </xf>
    <xf numFmtId="9" fontId="25" fillId="0" borderId="11" xfId="0" applyNumberFormat="1" applyFont="1" applyBorder="1" applyAlignment="1">
      <alignment horizontal="center" vertical="center" wrapText="1"/>
    </xf>
    <xf numFmtId="0" fontId="25" fillId="0" borderId="11" xfId="0" applyFont="1" applyBorder="1" applyAlignment="1">
      <alignment horizontal="center" vertical="center"/>
    </xf>
    <xf numFmtId="9" fontId="25" fillId="0" borderId="11" xfId="0" applyNumberFormat="1" applyFont="1" applyFill="1" applyBorder="1" applyAlignment="1">
      <alignment horizontal="center" vertical="center" wrapText="1"/>
    </xf>
    <xf numFmtId="0" fontId="25" fillId="0" borderId="13" xfId="0" applyFont="1" applyBorder="1" applyAlignment="1">
      <alignment horizontal="center" vertical="center"/>
    </xf>
    <xf numFmtId="4" fontId="25" fillId="0" borderId="13" xfId="0" applyNumberFormat="1" applyFont="1" applyBorder="1" applyAlignment="1">
      <alignment horizontal="right" vertical="center"/>
    </xf>
    <xf numFmtId="0" fontId="25" fillId="0" borderId="11" xfId="0" applyFont="1" applyFill="1" applyBorder="1" applyAlignment="1">
      <alignment horizontal="center" vertical="center" wrapText="1"/>
    </xf>
    <xf numFmtId="0" fontId="25" fillId="0" borderId="17" xfId="0" applyFont="1" applyFill="1" applyBorder="1" applyAlignment="1">
      <alignment horizontal="center" vertical="center" wrapText="1"/>
    </xf>
    <xf numFmtId="173" fontId="25" fillId="0" borderId="11" xfId="0" applyNumberFormat="1" applyFont="1" applyFill="1" applyBorder="1" applyAlignment="1">
      <alignment horizontal="center" vertical="center"/>
    </xf>
    <xf numFmtId="0" fontId="25" fillId="0" borderId="35" xfId="0" applyFont="1" applyFill="1" applyBorder="1" applyAlignment="1">
      <alignment horizontal="left" vertical="center" wrapText="1"/>
    </xf>
    <xf numFmtId="0" fontId="25" fillId="0" borderId="35" xfId="0" applyFont="1" applyFill="1" applyBorder="1" applyAlignment="1">
      <alignment horizontal="center" vertical="center"/>
    </xf>
    <xf numFmtId="0" fontId="25" fillId="0" borderId="35" xfId="0" applyFont="1" applyFill="1" applyBorder="1" applyAlignment="1">
      <alignment horizontal="center" vertical="center" wrapText="1"/>
    </xf>
    <xf numFmtId="4" fontId="25" fillId="0" borderId="35" xfId="0" applyNumberFormat="1" applyFont="1" applyFill="1" applyBorder="1" applyAlignment="1">
      <alignment horizontal="right" vertical="center"/>
    </xf>
    <xf numFmtId="173" fontId="25" fillId="0" borderId="35" xfId="0" applyNumberFormat="1" applyFont="1" applyBorder="1" applyAlignment="1">
      <alignment horizontal="center" vertical="center"/>
    </xf>
    <xf numFmtId="173" fontId="25" fillId="0" borderId="35" xfId="0" applyNumberFormat="1" applyFont="1" applyFill="1" applyBorder="1" applyAlignment="1">
      <alignment horizontal="center" vertical="center"/>
    </xf>
    <xf numFmtId="9" fontId="25" fillId="0" borderId="35" xfId="0" applyNumberFormat="1" applyFont="1" applyFill="1" applyBorder="1" applyAlignment="1">
      <alignment horizontal="center" vertical="center" wrapText="1"/>
    </xf>
    <xf numFmtId="4" fontId="25" fillId="0" borderId="35" xfId="0" applyNumberFormat="1" applyFont="1" applyFill="1" applyBorder="1" applyAlignment="1">
      <alignment horizontal="right" vertical="center" wrapText="1"/>
    </xf>
    <xf numFmtId="4" fontId="37" fillId="25" borderId="29" xfId="0" applyNumberFormat="1" applyFont="1" applyFill="1" applyBorder="1" applyAlignment="1">
      <alignment horizontal="right" vertical="center"/>
    </xf>
    <xf numFmtId="0" fontId="49" fillId="0" borderId="0" xfId="0" applyFont="1" applyAlignment="1">
      <alignment wrapText="1"/>
    </xf>
    <xf numFmtId="0" fontId="81" fillId="0" borderId="0" xfId="0" applyFont="1" applyAlignment="1">
      <alignment/>
    </xf>
    <xf numFmtId="0" fontId="82" fillId="0" borderId="0" xfId="0" applyFont="1" applyAlignment="1">
      <alignment horizontal="right" wrapText="1"/>
    </xf>
    <xf numFmtId="0" fontId="49" fillId="0" borderId="0" xfId="0" applyFont="1" applyAlignment="1">
      <alignment horizontal="right" wrapText="1"/>
    </xf>
    <xf numFmtId="4" fontId="50" fillId="0" borderId="0" xfId="0" applyNumberFormat="1" applyFont="1" applyAlignment="1">
      <alignment horizontal="center" vertical="center" wrapText="1"/>
    </xf>
    <xf numFmtId="0" fontId="67" fillId="0" borderId="0" xfId="0" applyFont="1" applyAlignment="1">
      <alignment/>
    </xf>
    <xf numFmtId="0" fontId="23" fillId="24" borderId="0" xfId="0" applyFont="1" applyFill="1" applyBorder="1" applyAlignment="1">
      <alignment horizontal="left" vertical="center"/>
    </xf>
    <xf numFmtId="0" fontId="0" fillId="0" borderId="0" xfId="0" applyBorder="1" applyAlignment="1">
      <alignment/>
    </xf>
    <xf numFmtId="0" fontId="23" fillId="0" borderId="0" xfId="0" applyFont="1" applyFill="1" applyBorder="1" applyAlignment="1">
      <alignment horizontal="left" vertical="center"/>
    </xf>
    <xf numFmtId="0" fontId="84" fillId="0" borderId="0" xfId="0" applyFont="1" applyAlignment="1">
      <alignment horizontal="center"/>
    </xf>
    <xf numFmtId="0" fontId="63" fillId="0" borderId="0" xfId="0" applyFont="1" applyBorder="1" applyAlignment="1">
      <alignment horizontal="center"/>
    </xf>
    <xf numFmtId="0" fontId="86" fillId="0" borderId="0" xfId="0" applyFont="1" applyAlignment="1">
      <alignment/>
    </xf>
    <xf numFmtId="4" fontId="86" fillId="0" borderId="0" xfId="0" applyNumberFormat="1" applyFont="1" applyAlignment="1">
      <alignment/>
    </xf>
    <xf numFmtId="4" fontId="51" fillId="0" borderId="0" xfId="0" applyNumberFormat="1" applyFont="1" applyAlignment="1">
      <alignment horizontal="center" vertical="center" wrapText="1"/>
    </xf>
    <xf numFmtId="0" fontId="0" fillId="0" borderId="0" xfId="0" applyAlignment="1">
      <alignment horizontal="left" vertical="center" wrapText="1"/>
    </xf>
    <xf numFmtId="20" fontId="30" fillId="0" borderId="0" xfId="0" applyNumberFormat="1" applyFont="1" applyBorder="1" applyAlignment="1">
      <alignment horizontal="left" vertical="center" wrapText="1"/>
    </xf>
    <xf numFmtId="20" fontId="30" fillId="0" borderId="0" xfId="0" applyNumberFormat="1" applyFont="1" applyAlignment="1">
      <alignment horizontal="left" vertical="center" wrapText="1"/>
    </xf>
    <xf numFmtId="0" fontId="25" fillId="0" borderId="25" xfId="0" applyFont="1" applyBorder="1" applyAlignment="1">
      <alignment horizontal="center" vertical="center" wrapText="1"/>
    </xf>
    <xf numFmtId="9" fontId="25" fillId="0" borderId="36" xfId="0" applyNumberFormat="1" applyFont="1" applyFill="1" applyBorder="1" applyAlignment="1">
      <alignment horizontal="center" vertical="center"/>
    </xf>
    <xf numFmtId="49" fontId="25" fillId="0" borderId="23" xfId="0" applyNumberFormat="1" applyFont="1" applyFill="1" applyBorder="1" applyAlignment="1">
      <alignment horizontal="center" vertical="center"/>
    </xf>
    <xf numFmtId="0" fontId="25" fillId="0" borderId="11" xfId="0" applyFont="1" applyBorder="1" applyAlignment="1">
      <alignment horizontal="left" vertical="center" wrapText="1"/>
    </xf>
    <xf numFmtId="49" fontId="25" fillId="0" borderId="13" xfId="0" applyNumberFormat="1" applyFont="1" applyFill="1" applyBorder="1" applyAlignment="1">
      <alignment horizontal="center" vertical="center"/>
    </xf>
    <xf numFmtId="0" fontId="25" fillId="0" borderId="12" xfId="0" applyFont="1" applyBorder="1" applyAlignment="1">
      <alignment horizontal="left" vertical="center" wrapText="1"/>
    </xf>
    <xf numFmtId="0" fontId="25" fillId="0" borderId="12" xfId="0" applyFont="1" applyBorder="1" applyAlignment="1">
      <alignment horizontal="center" vertical="center" wrapText="1"/>
    </xf>
    <xf numFmtId="0" fontId="25" fillId="0" borderId="23" xfId="0" applyFont="1" applyBorder="1" applyAlignment="1">
      <alignment horizontal="center" vertical="center"/>
    </xf>
    <xf numFmtId="0" fontId="25" fillId="0" borderId="23" xfId="0" applyFont="1" applyBorder="1" applyAlignment="1">
      <alignment horizontal="center" vertical="center" wrapText="1"/>
    </xf>
    <xf numFmtId="49" fontId="25" fillId="26" borderId="15" xfId="0" applyNumberFormat="1" applyFont="1" applyFill="1" applyBorder="1" applyAlignment="1">
      <alignment horizontal="center" vertical="center"/>
    </xf>
    <xf numFmtId="0" fontId="25" fillId="0" borderId="14" xfId="0" applyFont="1" applyBorder="1" applyAlignment="1">
      <alignment horizontal="left" vertical="center" wrapText="1"/>
    </xf>
    <xf numFmtId="0" fontId="25" fillId="0" borderId="22" xfId="0" applyFont="1" applyBorder="1" applyAlignment="1">
      <alignment horizontal="center" vertical="center"/>
    </xf>
    <xf numFmtId="49" fontId="25" fillId="0" borderId="22" xfId="0" applyNumberFormat="1" applyFont="1" applyBorder="1" applyAlignment="1">
      <alignment horizontal="center" vertical="center"/>
    </xf>
    <xf numFmtId="0" fontId="25" fillId="0" borderId="12" xfId="0" applyFont="1" applyBorder="1" applyAlignment="1">
      <alignment horizontal="center" vertical="center"/>
    </xf>
    <xf numFmtId="0" fontId="25" fillId="0" borderId="37" xfId="0" applyFont="1" applyBorder="1" applyAlignment="1">
      <alignment horizontal="center" vertical="center"/>
    </xf>
    <xf numFmtId="0" fontId="25" fillId="0" borderId="37" xfId="0" applyFont="1" applyBorder="1" applyAlignment="1">
      <alignment horizontal="left" vertical="center" wrapText="1"/>
    </xf>
    <xf numFmtId="49" fontId="25" fillId="0" borderId="37" xfId="0" applyNumberFormat="1" applyFont="1" applyFill="1" applyBorder="1" applyAlignment="1">
      <alignment horizontal="center" vertical="center"/>
    </xf>
    <xf numFmtId="0" fontId="25" fillId="0" borderId="37" xfId="0" applyFont="1" applyFill="1" applyBorder="1" applyAlignment="1">
      <alignment horizontal="left" vertical="center" wrapText="1"/>
    </xf>
    <xf numFmtId="0" fontId="25" fillId="0" borderId="37" xfId="0" applyFont="1" applyBorder="1" applyAlignment="1">
      <alignment horizontal="left" vertical="center" wrapText="1"/>
    </xf>
    <xf numFmtId="0" fontId="25" fillId="0" borderId="37"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7" xfId="0" applyFont="1" applyFill="1" applyBorder="1" applyAlignment="1">
      <alignment horizontal="center" vertical="center" wrapText="1"/>
    </xf>
    <xf numFmtId="0" fontId="88" fillId="0" borderId="37" xfId="0" applyFont="1" applyBorder="1" applyAlignment="1">
      <alignment horizontal="center" vertical="center"/>
    </xf>
    <xf numFmtId="49" fontId="25" fillId="29" borderId="37" xfId="0" applyNumberFormat="1" applyFont="1" applyFill="1" applyBorder="1" applyAlignment="1">
      <alignment horizontal="center" vertical="center"/>
    </xf>
    <xf numFmtId="0" fontId="25" fillId="0" borderId="37" xfId="0" applyFont="1" applyFill="1" applyBorder="1" applyAlignment="1" quotePrefix="1">
      <alignment horizontal="left" vertical="center" wrapText="1"/>
    </xf>
    <xf numFmtId="0" fontId="25" fillId="29" borderId="37" xfId="0" applyFont="1" applyFill="1" applyBorder="1" applyAlignment="1">
      <alignment horizontal="left" vertical="center" wrapText="1"/>
    </xf>
    <xf numFmtId="49" fontId="25" fillId="0" borderId="37" xfId="0" applyNumberFormat="1" applyFont="1" applyFill="1" applyBorder="1" applyAlignment="1" quotePrefix="1">
      <alignment horizontal="center" vertical="center"/>
    </xf>
    <xf numFmtId="49" fontId="25" fillId="0" borderId="37" xfId="0" applyNumberFormat="1" applyFont="1" applyBorder="1" applyAlignment="1">
      <alignment horizontal="center" vertical="center"/>
    </xf>
    <xf numFmtId="0" fontId="25" fillId="29" borderId="37" xfId="0" applyFont="1" applyFill="1" applyBorder="1" applyAlignment="1">
      <alignment horizontal="center" vertical="center" wrapText="1"/>
    </xf>
    <xf numFmtId="0" fontId="89" fillId="0" borderId="37" xfId="0" applyFont="1" applyBorder="1" applyAlignment="1">
      <alignment horizontal="center" vertical="center"/>
    </xf>
    <xf numFmtId="0" fontId="25" fillId="0" borderId="12" xfId="0" applyFont="1" applyBorder="1" applyAlignment="1">
      <alignment horizontal="left" vertical="center" wrapText="1"/>
    </xf>
    <xf numFmtId="0" fontId="25" fillId="0" borderId="39" xfId="0" applyFont="1" applyBorder="1" applyAlignment="1">
      <alignment horizontal="center" vertical="center" wrapText="1"/>
    </xf>
    <xf numFmtId="49" fontId="25" fillId="26" borderId="37" xfId="0" applyNumberFormat="1" applyFont="1" applyFill="1" applyBorder="1" applyAlignment="1">
      <alignment horizontal="center" vertical="center" wrapText="1"/>
    </xf>
    <xf numFmtId="49" fontId="25" fillId="0" borderId="37" xfId="0" applyNumberFormat="1" applyFont="1" applyFill="1" applyBorder="1" applyAlignment="1">
      <alignment horizontal="center" vertical="center" wrapText="1"/>
    </xf>
    <xf numFmtId="49" fontId="25" fillId="0" borderId="37" xfId="0" applyNumberFormat="1" applyFont="1" applyBorder="1" applyAlignment="1">
      <alignment horizontal="center" vertical="center" wrapText="1"/>
    </xf>
    <xf numFmtId="0" fontId="25" fillId="0" borderId="37" xfId="0" applyFont="1" applyFill="1" applyBorder="1" applyAlignment="1">
      <alignment horizontal="center" vertical="center"/>
    </xf>
    <xf numFmtId="0" fontId="25" fillId="0" borderId="37" xfId="0" applyNumberFormat="1" applyFont="1" applyFill="1" applyBorder="1" applyAlignment="1">
      <alignment horizontal="center" vertical="center"/>
    </xf>
    <xf numFmtId="0" fontId="25" fillId="0" borderId="12" xfId="0" applyFont="1" applyFill="1" applyBorder="1" applyAlignment="1">
      <alignment horizontal="center" vertical="center" wrapText="1"/>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49" fontId="25" fillId="0" borderId="22" xfId="0" applyNumberFormat="1" applyFont="1" applyFill="1" applyBorder="1" applyAlignment="1">
      <alignment horizontal="center" vertical="center"/>
    </xf>
    <xf numFmtId="0" fontId="25" fillId="0" borderId="14"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41" xfId="0" applyFont="1" applyFill="1" applyBorder="1" applyAlignment="1">
      <alignment horizontal="center" vertical="center" wrapText="1"/>
    </xf>
    <xf numFmtId="49" fontId="25" fillId="0" borderId="12" xfId="0" applyNumberFormat="1" applyFont="1" applyFill="1" applyBorder="1" applyAlignment="1">
      <alignment horizontal="center" vertical="center" wrapText="1"/>
    </xf>
    <xf numFmtId="49" fontId="25" fillId="0" borderId="14" xfId="0" applyNumberFormat="1"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37" xfId="0" applyFont="1" applyFill="1" applyBorder="1" applyAlignment="1">
      <alignment vertical="center" wrapText="1"/>
    </xf>
    <xf numFmtId="0" fontId="25" fillId="0" borderId="37" xfId="0" applyFont="1" applyFill="1" applyBorder="1" applyAlignment="1">
      <alignment vertical="center" wrapText="1"/>
    </xf>
    <xf numFmtId="4" fontId="25" fillId="0" borderId="37" xfId="0" applyNumberFormat="1" applyFont="1" applyFill="1" applyBorder="1" applyAlignment="1">
      <alignment horizontal="left" vertical="center" wrapText="1"/>
    </xf>
    <xf numFmtId="49" fontId="25" fillId="0" borderId="37" xfId="0" applyNumberFormat="1" applyFont="1" applyFill="1" applyBorder="1" applyAlignment="1">
      <alignment vertical="center" wrapText="1"/>
    </xf>
    <xf numFmtId="0" fontId="25" fillId="0" borderId="37" xfId="0" applyFont="1" applyFill="1" applyBorder="1" applyAlignment="1">
      <alignment vertical="center" wrapText="1"/>
    </xf>
    <xf numFmtId="49" fontId="25" fillId="0" borderId="37" xfId="0" applyNumberFormat="1" applyFont="1" applyBorder="1" applyAlignment="1">
      <alignment horizontal="center" vertical="center" wrapText="1"/>
    </xf>
    <xf numFmtId="0" fontId="63" fillId="0" borderId="42" xfId="0" applyFont="1" applyBorder="1" applyAlignment="1">
      <alignment horizontal="center" vertical="center" wrapText="1"/>
    </xf>
    <xf numFmtId="49" fontId="25" fillId="0" borderId="38" xfId="0" applyNumberFormat="1" applyFont="1" applyBorder="1" applyAlignment="1">
      <alignment horizontal="center" vertical="center"/>
    </xf>
    <xf numFmtId="0" fontId="25" fillId="0" borderId="37" xfId="0" applyFont="1" applyBorder="1" applyAlignment="1">
      <alignment vertical="center" wrapText="1"/>
    </xf>
    <xf numFmtId="0" fontId="25" fillId="0" borderId="22" xfId="0" applyFont="1" applyBorder="1" applyAlignment="1">
      <alignment horizontal="center" vertical="center"/>
    </xf>
    <xf numFmtId="49" fontId="25" fillId="0" borderId="23" xfId="0" applyNumberFormat="1" applyFont="1" applyBorder="1" applyAlignment="1">
      <alignment horizontal="center" vertical="center"/>
    </xf>
    <xf numFmtId="49" fontId="25" fillId="0" borderId="43" xfId="0" applyNumberFormat="1" applyFont="1" applyFill="1" applyBorder="1" applyAlignment="1">
      <alignment horizontal="center" vertical="center"/>
    </xf>
    <xf numFmtId="0" fontId="23" fillId="25" borderId="12" xfId="0" applyFont="1" applyFill="1" applyBorder="1" applyAlignment="1">
      <alignment horizontal="center" vertical="center" wrapText="1"/>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5" fillId="0" borderId="18" xfId="0" applyFont="1" applyBorder="1" applyAlignment="1">
      <alignment horizontal="center" vertical="center"/>
    </xf>
    <xf numFmtId="0" fontId="25" fillId="0" borderId="12" xfId="0" applyFont="1" applyFill="1" applyBorder="1" applyAlignment="1">
      <alignment horizontal="center" vertical="center"/>
    </xf>
    <xf numFmtId="0" fontId="25" fillId="0" borderId="44" xfId="0" applyFont="1" applyFill="1" applyBorder="1" applyAlignment="1">
      <alignment horizontal="center" vertical="center"/>
    </xf>
    <xf numFmtId="0" fontId="25" fillId="0" borderId="37" xfId="0" applyFont="1" applyBorder="1" applyAlignment="1">
      <alignment vertical="center" wrapText="1"/>
    </xf>
    <xf numFmtId="0" fontId="25" fillId="0" borderId="37" xfId="0" applyFont="1" applyBorder="1" applyAlignment="1">
      <alignment horizontal="left" vertical="center" wrapText="1"/>
    </xf>
    <xf numFmtId="0" fontId="25" fillId="0" borderId="37" xfId="0" applyFont="1" applyFill="1" applyBorder="1" applyAlignment="1">
      <alignment horizontal="left" vertical="center" wrapText="1"/>
    </xf>
    <xf numFmtId="0" fontId="25" fillId="0" borderId="37" xfId="0" applyFont="1" applyBorder="1" applyAlignment="1">
      <alignment horizontal="center" vertical="center" wrapText="1"/>
    </xf>
    <xf numFmtId="0" fontId="0" fillId="0" borderId="0" xfId="0" applyAlignment="1">
      <alignment horizontal="center"/>
    </xf>
    <xf numFmtId="0" fontId="63" fillId="0" borderId="0" xfId="0" applyFont="1" applyBorder="1" applyAlignment="1">
      <alignment horizontal="center"/>
    </xf>
    <xf numFmtId="0" fontId="0" fillId="0" borderId="0" xfId="0" applyBorder="1" applyAlignment="1">
      <alignment/>
    </xf>
    <xf numFmtId="0" fontId="67" fillId="0" borderId="0" xfId="0" applyFont="1" applyAlignment="1">
      <alignment horizontal="center"/>
    </xf>
    <xf numFmtId="0" fontId="83" fillId="0" borderId="0" xfId="0" applyFont="1" applyBorder="1" applyAlignment="1">
      <alignment horizontal="center"/>
    </xf>
    <xf numFmtId="0" fontId="85" fillId="0" borderId="0" xfId="0" applyFont="1" applyAlignment="1">
      <alignment horizontal="center"/>
    </xf>
    <xf numFmtId="0" fontId="36" fillId="0" borderId="29" xfId="0" applyFont="1" applyBorder="1" applyAlignment="1">
      <alignment horizontal="center" vertical="center" wrapText="1"/>
    </xf>
    <xf numFmtId="0" fontId="23" fillId="25" borderId="11" xfId="0" applyFont="1" applyFill="1" applyBorder="1" applyAlignment="1">
      <alignment horizontal="center" vertical="center" wrapText="1"/>
    </xf>
    <xf numFmtId="0" fontId="23" fillId="25" borderId="13" xfId="0" applyFont="1" applyFill="1" applyBorder="1" applyAlignment="1">
      <alignment horizontal="center" vertical="center" wrapText="1"/>
    </xf>
    <xf numFmtId="0" fontId="25" fillId="0" borderId="23" xfId="0" applyFont="1" applyBorder="1" applyAlignment="1">
      <alignment horizontal="center" vertical="center"/>
    </xf>
    <xf numFmtId="0" fontId="25" fillId="0" borderId="21" xfId="0" applyFont="1" applyBorder="1" applyAlignment="1">
      <alignment horizontal="center" vertical="center"/>
    </xf>
    <xf numFmtId="0" fontId="25" fillId="0" borderId="12" xfId="0" applyFont="1" applyBorder="1" applyAlignment="1">
      <alignment horizontal="left" vertical="center" wrapText="1"/>
    </xf>
    <xf numFmtId="0" fontId="25" fillId="0" borderId="14"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1" xfId="0" applyFont="1" applyBorder="1" applyAlignment="1">
      <alignment horizontal="center" vertical="center" wrapText="1"/>
    </xf>
    <xf numFmtId="173" fontId="25" fillId="0" borderId="12" xfId="0" applyNumberFormat="1" applyFont="1" applyBorder="1" applyAlignment="1">
      <alignment horizontal="center" vertical="center"/>
    </xf>
    <xf numFmtId="173" fontId="25" fillId="0" borderId="14" xfId="0" applyNumberFormat="1" applyFont="1" applyBorder="1" applyAlignment="1">
      <alignment horizontal="center" vertical="center"/>
    </xf>
    <xf numFmtId="173" fontId="25" fillId="0" borderId="11" xfId="0" applyNumberFormat="1" applyFont="1" applyBorder="1" applyAlignment="1">
      <alignment horizontal="center" vertical="center"/>
    </xf>
    <xf numFmtId="173" fontId="25" fillId="0" borderId="13" xfId="0" applyNumberFormat="1" applyFont="1" applyBorder="1" applyAlignment="1">
      <alignment horizontal="center" vertical="center"/>
    </xf>
    <xf numFmtId="173" fontId="25" fillId="0" borderId="23" xfId="0" applyNumberFormat="1" applyFont="1" applyBorder="1" applyAlignment="1">
      <alignment horizontal="center" vertical="center"/>
    </xf>
    <xf numFmtId="173" fontId="25" fillId="0" borderId="21" xfId="0" applyNumberFormat="1" applyFont="1" applyBorder="1" applyAlignment="1">
      <alignment horizontal="center" vertical="center"/>
    </xf>
    <xf numFmtId="4" fontId="49" fillId="0" borderId="0" xfId="0" applyNumberFormat="1" applyFont="1" applyAlignment="1">
      <alignment horizontal="center" wrapText="1"/>
    </xf>
    <xf numFmtId="0" fontId="0" fillId="0" borderId="0" xfId="0" applyAlignment="1">
      <alignment/>
    </xf>
    <xf numFmtId="4" fontId="77" fillId="0" borderId="0" xfId="0" applyNumberFormat="1" applyFont="1" applyAlignment="1">
      <alignment/>
    </xf>
    <xf numFmtId="0" fontId="0" fillId="0" borderId="0" xfId="0" applyFont="1" applyAlignment="1">
      <alignment/>
    </xf>
    <xf numFmtId="20" fontId="30" fillId="0" borderId="0" xfId="0" applyNumberFormat="1" applyFont="1" applyAlignment="1">
      <alignment horizontal="left" vertical="center" wrapText="1"/>
    </xf>
    <xf numFmtId="0" fontId="36" fillId="0" borderId="45" xfId="0" applyFont="1" applyBorder="1" applyAlignment="1">
      <alignment horizontal="center" vertical="center" wrapText="1"/>
    </xf>
    <xf numFmtId="0" fontId="36" fillId="0" borderId="46" xfId="0" applyFont="1" applyBorder="1" applyAlignment="1">
      <alignment horizontal="center" vertical="center" wrapText="1"/>
    </xf>
    <xf numFmtId="0" fontId="64" fillId="0" borderId="46" xfId="0" applyFont="1" applyBorder="1" applyAlignment="1">
      <alignment/>
    </xf>
    <xf numFmtId="0" fontId="64" fillId="0" borderId="47" xfId="0" applyFont="1" applyBorder="1" applyAlignment="1">
      <alignment/>
    </xf>
    <xf numFmtId="0" fontId="75" fillId="0" borderId="0" xfId="0" applyFont="1" applyAlignment="1">
      <alignment horizontal="center" vertical="center" wrapText="1"/>
    </xf>
    <xf numFmtId="0" fontId="23" fillId="25" borderId="23" xfId="0" applyFont="1" applyFill="1" applyBorder="1" applyAlignment="1">
      <alignment horizontal="center" vertical="center" wrapText="1"/>
    </xf>
    <xf numFmtId="0" fontId="23" fillId="25" borderId="21" xfId="0" applyFont="1" applyFill="1" applyBorder="1" applyAlignment="1">
      <alignment horizontal="center" vertical="center" wrapText="1"/>
    </xf>
    <xf numFmtId="0" fontId="23" fillId="25" borderId="37" xfId="0" applyFont="1" applyFill="1" applyBorder="1" applyAlignment="1">
      <alignment horizontal="center" vertical="center" wrapText="1"/>
    </xf>
    <xf numFmtId="0" fontId="23" fillId="25" borderId="39" xfId="0" applyFont="1" applyFill="1" applyBorder="1" applyAlignment="1">
      <alignment horizontal="center" vertical="center" wrapText="1"/>
    </xf>
    <xf numFmtId="0" fontId="23" fillId="25" borderId="18" xfId="0" applyFont="1" applyFill="1" applyBorder="1" applyAlignment="1">
      <alignment horizontal="center" vertical="center" wrapText="1"/>
    </xf>
    <xf numFmtId="173" fontId="25" fillId="0" borderId="11" xfId="0" applyNumberFormat="1" applyFont="1" applyFill="1" applyBorder="1" applyAlignment="1">
      <alignment horizontal="center" vertical="center" wrapText="1"/>
    </xf>
    <xf numFmtId="173" fontId="25" fillId="0" borderId="13" xfId="0" applyNumberFormat="1" applyFont="1" applyFill="1" applyBorder="1" applyAlignment="1">
      <alignment horizontal="center" vertical="center" wrapText="1"/>
    </xf>
    <xf numFmtId="173" fontId="25" fillId="0" borderId="11" xfId="0" applyNumberFormat="1" applyFont="1" applyBorder="1" applyAlignment="1">
      <alignment horizontal="center" vertical="center" wrapText="1"/>
    </xf>
    <xf numFmtId="173" fontId="25" fillId="0" borderId="13" xfId="0" applyNumberFormat="1" applyFont="1" applyBorder="1" applyAlignment="1">
      <alignment horizontal="center" vertical="center" wrapText="1"/>
    </xf>
    <xf numFmtId="49" fontId="25" fillId="0" borderId="11" xfId="0" applyNumberFormat="1" applyFont="1" applyBorder="1" applyAlignment="1">
      <alignment horizontal="center" vertical="center"/>
    </xf>
    <xf numFmtId="49" fontId="25" fillId="0" borderId="13" xfId="0" applyNumberFormat="1" applyFont="1" applyBorder="1" applyAlignment="1">
      <alignment horizontal="center" vertical="center"/>
    </xf>
    <xf numFmtId="0" fontId="25" fillId="0" borderId="11" xfId="0" applyFont="1" applyBorder="1" applyAlignment="1">
      <alignment vertical="center" wrapText="1"/>
    </xf>
    <xf numFmtId="0" fontId="25" fillId="0" borderId="13" xfId="0" applyFont="1" applyBorder="1" applyAlignment="1">
      <alignment vertical="center" wrapText="1"/>
    </xf>
    <xf numFmtId="0" fontId="25" fillId="0" borderId="11" xfId="0" applyFont="1" applyFill="1" applyBorder="1" applyAlignment="1">
      <alignment horizontal="center" vertical="center" wrapText="1"/>
    </xf>
    <xf numFmtId="0" fontId="25" fillId="0" borderId="13" xfId="0" applyFont="1" applyFill="1" applyBorder="1" applyAlignment="1">
      <alignment horizontal="center" vertical="center" wrapText="1"/>
    </xf>
    <xf numFmtId="4" fontId="25" fillId="0" borderId="11" xfId="0" applyNumberFormat="1" applyFont="1" applyFill="1" applyBorder="1" applyAlignment="1">
      <alignment horizontal="right" vertical="center" wrapText="1"/>
    </xf>
    <xf numFmtId="4" fontId="25" fillId="0" borderId="13" xfId="0" applyNumberFormat="1" applyFont="1" applyFill="1" applyBorder="1" applyAlignment="1">
      <alignment horizontal="right" vertical="center" wrapText="1"/>
    </xf>
    <xf numFmtId="4" fontId="25" fillId="0" borderId="11" xfId="0" applyNumberFormat="1" applyFont="1" applyBorder="1" applyAlignment="1">
      <alignment horizontal="right" vertical="center" wrapText="1"/>
    </xf>
    <xf numFmtId="0" fontId="64" fillId="0" borderId="13" xfId="0" applyFont="1" applyBorder="1" applyAlignment="1">
      <alignment/>
    </xf>
    <xf numFmtId="49" fontId="25" fillId="0" borderId="11" xfId="0" applyNumberFormat="1" applyFont="1" applyBorder="1" applyAlignment="1">
      <alignment horizontal="center" vertical="center" wrapText="1"/>
    </xf>
    <xf numFmtId="173" fontId="64" fillId="0" borderId="19" xfId="0" applyNumberFormat="1" applyFont="1" applyBorder="1" applyAlignment="1">
      <alignment/>
    </xf>
    <xf numFmtId="173" fontId="64" fillId="0" borderId="13" xfId="0" applyNumberFormat="1" applyFont="1" applyBorder="1" applyAlignment="1">
      <alignment/>
    </xf>
    <xf numFmtId="9" fontId="25" fillId="0" borderId="11" xfId="0" applyNumberFormat="1" applyFont="1" applyBorder="1" applyAlignment="1">
      <alignment horizontal="center" vertical="center" wrapText="1"/>
    </xf>
    <xf numFmtId="0" fontId="63" fillId="0" borderId="19" xfId="0" applyFont="1" applyBorder="1" applyAlignment="1">
      <alignment/>
    </xf>
    <xf numFmtId="49" fontId="25" fillId="0" borderId="13" xfId="0" applyNumberFormat="1" applyFont="1" applyBorder="1" applyAlignment="1">
      <alignment horizontal="center" vertical="center" wrapText="1"/>
    </xf>
    <xf numFmtId="9" fontId="25" fillId="0" borderId="13" xfId="0" applyNumberFormat="1" applyFont="1" applyBorder="1" applyAlignment="1">
      <alignment horizontal="center" vertical="center" wrapText="1"/>
    </xf>
    <xf numFmtId="173" fontId="25" fillId="0" borderId="12" xfId="0" applyNumberFormat="1" applyFont="1" applyFill="1" applyBorder="1" applyAlignment="1">
      <alignment horizontal="center" vertical="center" wrapText="1"/>
    </xf>
    <xf numFmtId="173" fontId="25" fillId="0" borderId="14" xfId="0" applyNumberFormat="1" applyFont="1" applyFill="1" applyBorder="1" applyAlignment="1">
      <alignment horizontal="center" vertical="center" wrapText="1"/>
    </xf>
    <xf numFmtId="49" fontId="25" fillId="0" borderId="23" xfId="0" applyNumberFormat="1" applyFont="1" applyBorder="1" applyAlignment="1">
      <alignment horizontal="center" vertical="center" wrapText="1"/>
    </xf>
    <xf numFmtId="0" fontId="0" fillId="0" borderId="21" xfId="0" applyBorder="1" applyAlignment="1">
      <alignment horizontal="center" vertical="center" wrapText="1"/>
    </xf>
    <xf numFmtId="0" fontId="25" fillId="0" borderId="11"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23" xfId="0" applyFont="1" applyBorder="1" applyAlignment="1">
      <alignment horizontal="center" vertical="center" wrapText="1"/>
    </xf>
    <xf numFmtId="0" fontId="64" fillId="0" borderId="21" xfId="0" applyFont="1" applyBorder="1" applyAlignment="1">
      <alignment/>
    </xf>
    <xf numFmtId="49" fontId="25" fillId="0" borderId="48" xfId="0" applyNumberFormat="1" applyFont="1" applyBorder="1" applyAlignment="1">
      <alignment horizontal="center" vertical="center" wrapText="1"/>
    </xf>
    <xf numFmtId="0" fontId="23" fillId="30" borderId="49" xfId="0" applyFont="1" applyFill="1" applyBorder="1" applyAlignment="1">
      <alignment horizontal="center" vertical="center" wrapText="1"/>
    </xf>
    <xf numFmtId="0" fontId="64" fillId="0" borderId="33" xfId="0" applyFont="1" applyBorder="1" applyAlignment="1">
      <alignment/>
    </xf>
    <xf numFmtId="0" fontId="19" fillId="0" borderId="0" xfId="0" applyFont="1" applyFill="1" applyBorder="1" applyAlignment="1">
      <alignment horizontal="center"/>
    </xf>
    <xf numFmtId="0" fontId="43" fillId="0" borderId="0" xfId="0" applyFont="1" applyAlignment="1">
      <alignment horizontal="center"/>
    </xf>
    <xf numFmtId="0" fontId="23" fillId="25" borderId="50" xfId="0" applyFont="1" applyFill="1" applyBorder="1" applyAlignment="1">
      <alignment horizontal="center" vertical="center" wrapText="1"/>
    </xf>
    <xf numFmtId="0" fontId="64" fillId="0" borderId="51" xfId="0" applyFont="1" applyBorder="1" applyAlignment="1">
      <alignment/>
    </xf>
    <xf numFmtId="0" fontId="23" fillId="25" borderId="52" xfId="0" applyFont="1" applyFill="1" applyBorder="1" applyAlignment="1">
      <alignment horizontal="center" vertical="center" wrapText="1"/>
    </xf>
    <xf numFmtId="0" fontId="64" fillId="0" borderId="53" xfId="0" applyFont="1" applyBorder="1" applyAlignment="1">
      <alignment/>
    </xf>
    <xf numFmtId="0" fontId="64" fillId="0" borderId="54" xfId="0" applyFont="1" applyBorder="1" applyAlignment="1">
      <alignment/>
    </xf>
    <xf numFmtId="0" fontId="62" fillId="0" borderId="0" xfId="0" applyFont="1" applyFill="1" applyBorder="1" applyAlignment="1">
      <alignment horizontal="center"/>
    </xf>
    <xf numFmtId="0" fontId="63" fillId="0" borderId="0" xfId="0" applyFont="1" applyFill="1" applyBorder="1" applyAlignment="1">
      <alignment horizontal="center" wrapText="1"/>
    </xf>
    <xf numFmtId="0" fontId="64" fillId="0" borderId="0" xfId="0" applyFont="1" applyAlignment="1">
      <alignment horizontal="center" wrapText="1"/>
    </xf>
    <xf numFmtId="0" fontId="65" fillId="0" borderId="0" xfId="0" applyFont="1" applyBorder="1" applyAlignment="1">
      <alignment horizontal="center" vertical="center" wrapText="1"/>
    </xf>
    <xf numFmtId="0" fontId="0" fillId="0" borderId="0" xfId="0" applyAlignment="1">
      <alignment horizontal="center" vertical="center" wrapText="1"/>
    </xf>
    <xf numFmtId="20" fontId="30" fillId="0" borderId="0" xfId="0" applyNumberFormat="1" applyFont="1" applyBorder="1" applyAlignment="1">
      <alignment horizontal="left" vertical="center" wrapText="1"/>
    </xf>
    <xf numFmtId="0" fontId="36" fillId="0" borderId="16" xfId="0" applyFont="1" applyBorder="1" applyAlignment="1">
      <alignment horizontal="center" vertical="center" wrapText="1"/>
    </xf>
    <xf numFmtId="0" fontId="49" fillId="0" borderId="0" xfId="0" applyFont="1" applyBorder="1" applyAlignment="1">
      <alignment horizontal="center" vertical="center" wrapText="1"/>
    </xf>
    <xf numFmtId="0" fontId="56" fillId="0" borderId="0" xfId="0" applyFont="1" applyBorder="1" applyAlignment="1">
      <alignment horizontal="center" vertical="center" wrapText="1"/>
    </xf>
    <xf numFmtId="0" fontId="25" fillId="0" borderId="55"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5" fillId="0" borderId="12" xfId="0" applyFont="1" applyBorder="1" applyAlignment="1">
      <alignment horizontal="left" vertical="center" wrapText="1"/>
    </xf>
    <xf numFmtId="0" fontId="22" fillId="0" borderId="20" xfId="0" applyFont="1" applyBorder="1" applyAlignment="1">
      <alignment horizontal="left" vertical="center" wrapText="1"/>
    </xf>
    <xf numFmtId="0" fontId="22" fillId="0" borderId="14" xfId="0" applyFont="1" applyBorder="1" applyAlignment="1">
      <alignment horizontal="left" vertical="center" wrapText="1"/>
    </xf>
    <xf numFmtId="0" fontId="25"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13" xfId="0" applyFont="1" applyBorder="1" applyAlignment="1">
      <alignment horizontal="center" vertical="center"/>
    </xf>
    <xf numFmtId="0" fontId="25" fillId="0" borderId="23" xfId="0" applyFont="1" applyBorder="1" applyAlignment="1">
      <alignment horizontal="center" vertical="center"/>
    </xf>
    <xf numFmtId="0" fontId="22" fillId="0" borderId="15" xfId="0" applyFont="1" applyBorder="1" applyAlignment="1">
      <alignment horizontal="center" vertical="center"/>
    </xf>
    <xf numFmtId="0" fontId="22" fillId="0" borderId="21" xfId="0" applyFont="1" applyBorder="1" applyAlignment="1">
      <alignment horizontal="center" vertical="center"/>
    </xf>
    <xf numFmtId="173" fontId="25" fillId="0" borderId="12" xfId="0" applyNumberFormat="1" applyFont="1" applyBorder="1" applyAlignment="1">
      <alignment horizontal="center" vertical="center"/>
    </xf>
    <xf numFmtId="0" fontId="22" fillId="0" borderId="20" xfId="0" applyFont="1" applyBorder="1" applyAlignment="1">
      <alignment horizontal="center" vertical="center"/>
    </xf>
    <xf numFmtId="0" fontId="22" fillId="0" borderId="14" xfId="0" applyFont="1" applyBorder="1" applyAlignment="1">
      <alignment horizontal="center" vertical="center"/>
    </xf>
    <xf numFmtId="173" fontId="25" fillId="0" borderId="11" xfId="0" applyNumberFormat="1" applyFont="1" applyBorder="1" applyAlignment="1">
      <alignment horizontal="center" vertical="center"/>
    </xf>
    <xf numFmtId="173" fontId="22" fillId="0" borderId="19" xfId="0" applyNumberFormat="1" applyFont="1" applyBorder="1" applyAlignment="1">
      <alignment horizontal="center" vertical="center"/>
    </xf>
    <xf numFmtId="173" fontId="22" fillId="0" borderId="13" xfId="0" applyNumberFormat="1" applyFont="1" applyBorder="1" applyAlignment="1">
      <alignment horizontal="center" vertical="center"/>
    </xf>
    <xf numFmtId="4" fontId="25" fillId="0" borderId="11" xfId="0" applyNumberFormat="1" applyFont="1" applyBorder="1" applyAlignment="1">
      <alignment vertical="center"/>
    </xf>
    <xf numFmtId="4" fontId="25" fillId="0" borderId="19" xfId="0" applyNumberFormat="1" applyFont="1" applyBorder="1" applyAlignment="1">
      <alignment vertical="center"/>
    </xf>
    <xf numFmtId="4" fontId="25" fillId="0" borderId="13" xfId="0" applyNumberFormat="1" applyFont="1" applyBorder="1" applyAlignment="1">
      <alignment vertical="center"/>
    </xf>
    <xf numFmtId="0" fontId="22" fillId="0" borderId="19" xfId="0" applyFont="1" applyBorder="1" applyAlignment="1">
      <alignment horizontal="center" vertical="center" wrapText="1"/>
    </xf>
    <xf numFmtId="0" fontId="22" fillId="0" borderId="13" xfId="0" applyFont="1" applyBorder="1" applyAlignment="1">
      <alignment horizontal="center" vertical="center" wrapText="1"/>
    </xf>
    <xf numFmtId="0" fontId="23" fillId="24" borderId="58" xfId="0" applyFont="1" applyFill="1" applyBorder="1" applyAlignment="1">
      <alignment horizontal="center" vertical="center" wrapText="1"/>
    </xf>
    <xf numFmtId="0" fontId="19" fillId="0" borderId="0" xfId="0" applyFont="1" applyFill="1" applyAlignment="1">
      <alignment horizontal="center"/>
    </xf>
    <xf numFmtId="0" fontId="43" fillId="0" borderId="0" xfId="0" applyFont="1" applyBorder="1" applyAlignment="1">
      <alignment horizontal="center"/>
    </xf>
    <xf numFmtId="0" fontId="23" fillId="24" borderId="59" xfId="0" applyFont="1" applyFill="1" applyBorder="1" applyAlignment="1">
      <alignment horizontal="center" vertical="center" wrapText="1"/>
    </xf>
    <xf numFmtId="0" fontId="23" fillId="24" borderId="25" xfId="0" applyFont="1" applyFill="1" applyBorder="1" applyAlignment="1">
      <alignment horizontal="center" vertical="center" wrapText="1"/>
    </xf>
    <xf numFmtId="0" fontId="46" fillId="0" borderId="0" xfId="0" applyFont="1" applyAlignment="1">
      <alignment horizontal="center"/>
    </xf>
    <xf numFmtId="20" fontId="30" fillId="0" borderId="0" xfId="0" applyNumberFormat="1" applyFont="1" applyAlignment="1">
      <alignment horizontal="left" vertical="center" wrapText="1"/>
    </xf>
    <xf numFmtId="0" fontId="40" fillId="31" borderId="0" xfId="0" applyFont="1" applyFill="1" applyBorder="1" applyAlignment="1">
      <alignment horizontal="center" vertical="center"/>
    </xf>
    <xf numFmtId="0" fontId="21" fillId="0" borderId="0" xfId="0" applyFont="1" applyBorder="1" applyAlignment="1">
      <alignment horizontal="center"/>
    </xf>
    <xf numFmtId="0" fontId="23" fillId="25" borderId="49" xfId="0" applyFont="1" applyFill="1" applyBorder="1" applyAlignment="1">
      <alignment horizontal="center" vertical="center" wrapText="1"/>
    </xf>
    <xf numFmtId="0" fontId="0" fillId="0" borderId="33" xfId="0" applyFont="1" applyBorder="1" applyAlignment="1">
      <alignment/>
    </xf>
    <xf numFmtId="0" fontId="36" fillId="0" borderId="60" xfId="0" applyFont="1" applyBorder="1" applyAlignment="1">
      <alignment horizontal="center" vertical="center" wrapText="1"/>
    </xf>
    <xf numFmtId="0" fontId="36" fillId="0" borderId="61" xfId="0" applyFont="1" applyBorder="1" applyAlignment="1">
      <alignment horizontal="center" vertical="center" wrapText="1"/>
    </xf>
    <xf numFmtId="0" fontId="0" fillId="0" borderId="61" xfId="0" applyFont="1" applyBorder="1" applyAlignment="1">
      <alignment/>
    </xf>
    <xf numFmtId="0" fontId="0" fillId="0" borderId="62" xfId="0" applyFont="1" applyBorder="1" applyAlignment="1">
      <alignment/>
    </xf>
    <xf numFmtId="0" fontId="56" fillId="0" borderId="0" xfId="0" applyFont="1" applyAlignment="1">
      <alignment horizontal="center" vertical="center"/>
    </xf>
    <xf numFmtId="0" fontId="23" fillId="25" borderId="50" xfId="0" applyFont="1" applyFill="1" applyBorder="1" applyAlignment="1">
      <alignment horizontal="center" vertical="center" wrapText="1"/>
    </xf>
    <xf numFmtId="0" fontId="0" fillId="0" borderId="51" xfId="0" applyFont="1" applyBorder="1" applyAlignment="1">
      <alignment/>
    </xf>
    <xf numFmtId="0" fontId="23" fillId="25" borderId="52" xfId="0" applyFont="1" applyFill="1" applyBorder="1" applyAlignment="1">
      <alignment horizontal="center" vertical="center" wrapText="1"/>
    </xf>
    <xf numFmtId="0" fontId="0" fillId="0" borderId="53" xfId="0" applyFont="1" applyBorder="1" applyAlignment="1">
      <alignment/>
    </xf>
    <xf numFmtId="0" fontId="0" fillId="0" borderId="54" xfId="0" applyFont="1" applyBorder="1" applyAlignment="1">
      <alignment/>
    </xf>
    <xf numFmtId="0" fontId="29" fillId="0" borderId="0" xfId="0" applyFont="1" applyBorder="1" applyAlignment="1">
      <alignment horizontal="center" vertical="center"/>
    </xf>
    <xf numFmtId="0" fontId="22" fillId="0" borderId="0" xfId="0" applyFont="1" applyFill="1" applyBorder="1" applyAlignment="1">
      <alignment horizontal="center"/>
    </xf>
    <xf numFmtId="0" fontId="19" fillId="0" borderId="0" xfId="0" applyFont="1" applyAlignment="1">
      <alignment horizontal="center"/>
    </xf>
    <xf numFmtId="0" fontId="43" fillId="0" borderId="0" xfId="0" applyFont="1" applyAlignment="1">
      <alignment horizontal="center"/>
    </xf>
    <xf numFmtId="0" fontId="23" fillId="24" borderId="63"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3" fillId="24" borderId="49" xfId="0" applyFont="1" applyFill="1" applyBorder="1" applyAlignment="1">
      <alignment horizontal="center" vertical="center" wrapText="1"/>
    </xf>
    <xf numFmtId="0" fontId="23" fillId="24" borderId="33" xfId="0" applyFont="1" applyFill="1" applyBorder="1" applyAlignment="1">
      <alignment horizontal="center" vertical="center" wrapText="1"/>
    </xf>
    <xf numFmtId="176" fontId="30" fillId="0" borderId="0" xfId="0" applyNumberFormat="1" applyFont="1" applyBorder="1" applyAlignment="1">
      <alignment horizontal="left" vertical="center" wrapText="1"/>
    </xf>
    <xf numFmtId="0" fontId="30" fillId="0" borderId="0" xfId="0" applyFont="1" applyBorder="1" applyAlignment="1">
      <alignment horizontal="left" vertical="center"/>
    </xf>
    <xf numFmtId="0" fontId="49" fillId="0" borderId="0" xfId="0" applyFont="1" applyBorder="1" applyAlignment="1">
      <alignment horizontal="center" vertical="center" wrapText="1"/>
    </xf>
    <xf numFmtId="0" fontId="36" fillId="0" borderId="60" xfId="0" applyFont="1" applyBorder="1" applyAlignment="1">
      <alignment horizontal="center" vertical="center" wrapText="1"/>
    </xf>
    <xf numFmtId="0" fontId="36" fillId="0" borderId="61" xfId="0" applyFont="1" applyBorder="1" applyAlignment="1">
      <alignment horizontal="center" vertical="center" wrapText="1"/>
    </xf>
    <xf numFmtId="0" fontId="36" fillId="0" borderId="62" xfId="0" applyFont="1" applyBorder="1" applyAlignment="1">
      <alignment horizontal="center" vertical="center" wrapText="1"/>
    </xf>
    <xf numFmtId="49" fontId="25" fillId="0" borderId="11" xfId="0" applyNumberFormat="1" applyFont="1" applyBorder="1" applyAlignment="1">
      <alignment vertical="center" wrapText="1"/>
    </xf>
    <xf numFmtId="0" fontId="0" fillId="0" borderId="13" xfId="0" applyBorder="1" applyAlignment="1">
      <alignment vertical="center" wrapText="1"/>
    </xf>
    <xf numFmtId="173" fontId="25" fillId="0" borderId="11" xfId="0" applyNumberFormat="1" applyFont="1" applyBorder="1" applyAlignment="1">
      <alignment horizontal="center" vertical="center" wrapText="1"/>
    </xf>
    <xf numFmtId="173" fontId="25" fillId="0" borderId="13" xfId="0" applyNumberFormat="1" applyFont="1" applyBorder="1" applyAlignment="1">
      <alignment horizontal="center" vertical="center" wrapText="1"/>
    </xf>
    <xf numFmtId="9" fontId="25" fillId="0" borderId="11" xfId="0" applyNumberFormat="1" applyFont="1" applyBorder="1" applyAlignment="1">
      <alignment horizontal="center" vertical="center" wrapText="1"/>
    </xf>
    <xf numFmtId="9" fontId="25" fillId="0" borderId="13" xfId="0" applyNumberFormat="1" applyFont="1" applyBorder="1" applyAlignment="1">
      <alignment horizontal="center" vertical="center" wrapText="1"/>
    </xf>
    <xf numFmtId="4" fontId="25" fillId="0" borderId="11" xfId="0" applyNumberFormat="1" applyFont="1" applyBorder="1" applyAlignment="1">
      <alignment horizontal="right" vertical="center" wrapText="1"/>
    </xf>
    <xf numFmtId="4" fontId="25" fillId="0" borderId="13" xfId="0" applyNumberFormat="1" applyFont="1" applyBorder="1" applyAlignment="1">
      <alignment horizontal="right" vertical="center" wrapText="1"/>
    </xf>
    <xf numFmtId="0" fontId="23" fillId="24" borderId="63" xfId="0" applyFont="1" applyFill="1" applyBorder="1" applyAlignment="1">
      <alignment horizontal="center" vertical="center" wrapText="1"/>
    </xf>
    <xf numFmtId="0" fontId="23" fillId="24" borderId="58" xfId="0" applyFont="1" applyFill="1" applyBorder="1" applyAlignment="1">
      <alignment horizontal="center" vertical="center" wrapText="1"/>
    </xf>
    <xf numFmtId="0" fontId="23" fillId="24" borderId="49" xfId="0" applyFont="1" applyFill="1" applyBorder="1" applyAlignment="1">
      <alignment horizontal="center" vertical="center" wrapText="1"/>
    </xf>
    <xf numFmtId="0" fontId="23" fillId="24" borderId="33" xfId="0" applyFont="1" applyFill="1" applyBorder="1" applyAlignment="1">
      <alignment horizontal="center" vertical="center" wrapText="1"/>
    </xf>
    <xf numFmtId="0" fontId="19" fillId="0" borderId="0" xfId="0" applyFont="1" applyBorder="1" applyAlignment="1">
      <alignment horizontal="center"/>
    </xf>
    <xf numFmtId="0" fontId="43" fillId="0" borderId="0" xfId="0" applyFont="1" applyBorder="1" applyAlignment="1">
      <alignment horizontal="center"/>
    </xf>
    <xf numFmtId="0" fontId="23" fillId="24" borderId="59" xfId="0" applyFont="1" applyFill="1" applyBorder="1" applyAlignment="1">
      <alignment horizontal="center" vertical="center" wrapText="1"/>
    </xf>
    <xf numFmtId="0" fontId="23" fillId="24" borderId="25" xfId="0" applyFont="1" applyFill="1" applyBorder="1" applyAlignment="1">
      <alignment horizontal="center" vertical="center" wrapText="1"/>
    </xf>
    <xf numFmtId="20" fontId="30" fillId="0" borderId="0" xfId="0" applyNumberFormat="1" applyFont="1" applyBorder="1" applyAlignment="1">
      <alignment horizontal="left" vertical="center"/>
    </xf>
    <xf numFmtId="4" fontId="25" fillId="0" borderId="13" xfId="0" applyNumberFormat="1" applyFont="1" applyBorder="1" applyAlignment="1">
      <alignment horizontal="right" vertical="center" wrapText="1"/>
    </xf>
    <xf numFmtId="0" fontId="36" fillId="0" borderId="16" xfId="0" applyFont="1" applyBorder="1" applyAlignment="1">
      <alignment horizontal="center" vertical="center"/>
    </xf>
    <xf numFmtId="0" fontId="36" fillId="0" borderId="29" xfId="0" applyFont="1" applyBorder="1" applyAlignment="1">
      <alignment horizontal="center" vertical="center"/>
    </xf>
    <xf numFmtId="0" fontId="25" fillId="0" borderId="11" xfId="0" applyFont="1" applyFill="1" applyBorder="1" applyAlignment="1">
      <alignment horizontal="center" vertical="center"/>
    </xf>
    <xf numFmtId="0" fontId="25" fillId="0" borderId="13" xfId="0" applyFont="1" applyFill="1" applyBorder="1" applyAlignment="1">
      <alignment horizontal="center" vertical="center"/>
    </xf>
    <xf numFmtId="49" fontId="25" fillId="0" borderId="11"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0" fontId="25" fillId="0" borderId="17" xfId="0" applyFont="1" applyFill="1" applyBorder="1" applyAlignment="1">
      <alignment horizontal="center" vertical="center" wrapText="1"/>
    </xf>
    <xf numFmtId="0" fontId="25" fillId="0" borderId="11" xfId="0" applyFont="1" applyFill="1" applyBorder="1" applyAlignment="1">
      <alignment horizontal="left" vertical="center" wrapText="1"/>
    </xf>
    <xf numFmtId="0" fontId="25" fillId="0" borderId="19" xfId="0" applyFont="1" applyFill="1" applyBorder="1" applyAlignment="1">
      <alignment horizontal="left" vertical="center" wrapText="1"/>
    </xf>
    <xf numFmtId="173" fontId="25" fillId="0" borderId="11" xfId="0" applyNumberFormat="1" applyFont="1" applyBorder="1" applyAlignment="1">
      <alignment horizontal="center" vertical="center" wrapText="1"/>
    </xf>
    <xf numFmtId="173" fontId="25" fillId="0" borderId="13" xfId="0" applyNumberFormat="1" applyFont="1" applyBorder="1" applyAlignment="1">
      <alignment horizontal="center" vertical="center" wrapText="1"/>
    </xf>
    <xf numFmtId="0" fontId="25" fillId="0" borderId="13" xfId="0" applyFont="1" applyBorder="1" applyAlignment="1">
      <alignment horizontal="center"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25" fillId="0" borderId="11" xfId="0" applyFont="1" applyBorder="1" applyAlignment="1">
      <alignment horizontal="left" vertical="center" wrapText="1"/>
    </xf>
    <xf numFmtId="0" fontId="25" fillId="0" borderId="13" xfId="0" applyFont="1" applyBorder="1" applyAlignment="1">
      <alignment horizontal="left" vertical="center" wrapText="1"/>
    </xf>
    <xf numFmtId="49" fontId="25" fillId="0" borderId="23" xfId="0" applyNumberFormat="1" applyFont="1" applyFill="1" applyBorder="1" applyAlignment="1">
      <alignment horizontal="center" vertical="center"/>
    </xf>
    <xf numFmtId="49" fontId="25" fillId="0" borderId="21" xfId="0" applyNumberFormat="1" applyFont="1" applyFill="1" applyBorder="1" applyAlignment="1">
      <alignment horizontal="center" vertical="center"/>
    </xf>
    <xf numFmtId="0" fontId="25" fillId="0" borderId="13" xfId="0" applyFont="1" applyBorder="1" applyAlignment="1">
      <alignment horizontal="center" vertical="center" wrapText="1"/>
    </xf>
    <xf numFmtId="0" fontId="25" fillId="0" borderId="13" xfId="0" applyFont="1" applyBorder="1" applyAlignment="1">
      <alignment horizontal="left" vertical="center" wrapText="1"/>
    </xf>
    <xf numFmtId="49" fontId="25" fillId="0" borderId="23" xfId="0" applyNumberFormat="1" applyFont="1" applyBorder="1" applyAlignment="1">
      <alignment horizontal="center" vertical="center"/>
    </xf>
    <xf numFmtId="49" fontId="25" fillId="0" borderId="21" xfId="0" applyNumberFormat="1" applyFont="1" applyBorder="1" applyAlignment="1">
      <alignment horizontal="center" vertical="center"/>
    </xf>
    <xf numFmtId="0" fontId="0" fillId="0" borderId="11" xfId="0" applyBorder="1" applyAlignment="1">
      <alignment horizontal="center"/>
    </xf>
    <xf numFmtId="0" fontId="0" fillId="0" borderId="13" xfId="0" applyBorder="1" applyAlignment="1">
      <alignment horizontal="center"/>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49" fontId="25" fillId="0" borderId="37" xfId="0" applyNumberFormat="1" applyFont="1" applyFill="1" applyBorder="1" applyAlignment="1">
      <alignment horizontal="center" vertical="center"/>
    </xf>
    <xf numFmtId="0" fontId="0" fillId="0" borderId="37" xfId="0" applyBorder="1" applyAlignment="1">
      <alignment horizontal="center" vertical="center"/>
    </xf>
    <xf numFmtId="0" fontId="36" fillId="32" borderId="60" xfId="0" applyFont="1" applyFill="1" applyBorder="1" applyAlignment="1">
      <alignment horizontal="center" vertical="center" wrapText="1"/>
    </xf>
    <xf numFmtId="0" fontId="36" fillId="32" borderId="46" xfId="0" applyFont="1" applyFill="1" applyBorder="1" applyAlignment="1">
      <alignment horizontal="center" vertical="center" wrapText="1"/>
    </xf>
    <xf numFmtId="0" fontId="36" fillId="32" borderId="61" xfId="0" applyFont="1" applyFill="1" applyBorder="1" applyAlignment="1">
      <alignment horizontal="center" vertical="center" wrapText="1"/>
    </xf>
    <xf numFmtId="0" fontId="36" fillId="32" borderId="62" xfId="0" applyFont="1" applyFill="1" applyBorder="1" applyAlignment="1">
      <alignment horizontal="center" vertical="center" wrapText="1"/>
    </xf>
    <xf numFmtId="4" fontId="25" fillId="0" borderId="11" xfId="0" applyNumberFormat="1" applyFont="1" applyFill="1" applyBorder="1" applyAlignment="1">
      <alignment horizontal="right" vertical="center"/>
    </xf>
    <xf numFmtId="4" fontId="25" fillId="0" borderId="13" xfId="0" applyNumberFormat="1" applyFont="1" applyFill="1" applyBorder="1" applyAlignment="1">
      <alignment horizontal="right" vertical="center"/>
    </xf>
    <xf numFmtId="0" fontId="25" fillId="0" borderId="13" xfId="0" applyFont="1" applyFill="1" applyBorder="1" applyAlignment="1">
      <alignment horizontal="left" vertical="center" wrapText="1"/>
    </xf>
    <xf numFmtId="0" fontId="21" fillId="0" borderId="0" xfId="0" applyFont="1" applyAlignment="1">
      <alignment horizontal="center" vertical="center" wrapText="1"/>
    </xf>
    <xf numFmtId="173" fontId="25" fillId="0" borderId="19" xfId="0" applyNumberFormat="1" applyFont="1" applyBorder="1" applyAlignment="1">
      <alignment horizontal="center" vertical="center" wrapText="1"/>
    </xf>
    <xf numFmtId="0" fontId="25" fillId="0" borderId="17" xfId="0" applyFont="1" applyBorder="1" applyAlignment="1">
      <alignment horizontal="center" vertical="center" wrapText="1"/>
    </xf>
    <xf numFmtId="0" fontId="25" fillId="0" borderId="25" xfId="0" applyFont="1" applyBorder="1" applyAlignment="1">
      <alignment horizontal="center" vertical="center" wrapText="1"/>
    </xf>
    <xf numFmtId="0" fontId="40" fillId="33" borderId="0" xfId="0" applyFont="1" applyFill="1" applyBorder="1" applyAlignment="1">
      <alignment horizontal="center" vertical="center"/>
    </xf>
    <xf numFmtId="0" fontId="21" fillId="0" borderId="0" xfId="0" applyFont="1" applyAlignment="1">
      <alignment horizontal="center"/>
    </xf>
    <xf numFmtId="0" fontId="25" fillId="0" borderId="15" xfId="0" applyFont="1" applyBorder="1" applyAlignment="1">
      <alignment horizontal="center" vertical="center"/>
    </xf>
    <xf numFmtId="0" fontId="25" fillId="0" borderId="21" xfId="0" applyFont="1" applyBorder="1" applyAlignment="1">
      <alignment horizontal="center" vertical="center"/>
    </xf>
    <xf numFmtId="0" fontId="25" fillId="0" borderId="12"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9" xfId="0" applyFont="1" applyBorder="1" applyAlignment="1">
      <alignment horizontal="left" vertical="center" wrapText="1"/>
    </xf>
    <xf numFmtId="0" fontId="25" fillId="0" borderId="19" xfId="0" applyFont="1" applyBorder="1" applyAlignment="1">
      <alignment horizontal="center" vertical="center" wrapText="1"/>
    </xf>
    <xf numFmtId="0" fontId="25" fillId="0" borderId="19" xfId="0" applyFont="1" applyBorder="1" applyAlignment="1" quotePrefix="1">
      <alignment horizontal="center" vertical="center"/>
    </xf>
    <xf numFmtId="0" fontId="25" fillId="0" borderId="13" xfId="0" applyFont="1" applyBorder="1" applyAlignment="1" quotePrefix="1">
      <alignment horizontal="center" vertical="center"/>
    </xf>
    <xf numFmtId="0" fontId="25" fillId="0" borderId="11" xfId="0" applyFont="1" applyBorder="1" applyAlignment="1" quotePrefix="1">
      <alignment horizontal="center" vertical="center"/>
    </xf>
    <xf numFmtId="0" fontId="25" fillId="0" borderId="38" xfId="0" applyFont="1" applyFill="1" applyBorder="1" applyAlignment="1">
      <alignment horizontal="center" vertical="center" wrapText="1"/>
    </xf>
    <xf numFmtId="0" fontId="25" fillId="0" borderId="64" xfId="0" applyFont="1" applyFill="1" applyBorder="1" applyAlignment="1">
      <alignment horizontal="center" vertical="center" wrapText="1"/>
    </xf>
    <xf numFmtId="9" fontId="25" fillId="0" borderId="19" xfId="0" applyNumberFormat="1" applyFont="1" applyBorder="1" applyAlignment="1">
      <alignment horizontal="center" vertical="center"/>
    </xf>
    <xf numFmtId="9" fontId="25" fillId="0" borderId="13" xfId="0" applyNumberFormat="1" applyFont="1" applyBorder="1" applyAlignment="1">
      <alignment horizontal="center" vertical="center"/>
    </xf>
    <xf numFmtId="9" fontId="25" fillId="0" borderId="17" xfId="0" applyNumberFormat="1" applyFont="1" applyBorder="1" applyAlignment="1">
      <alignment horizontal="center" vertical="center" wrapText="1"/>
    </xf>
    <xf numFmtId="0" fontId="25" fillId="0" borderId="19" xfId="0" applyFont="1" applyBorder="1" applyAlignment="1">
      <alignment horizontal="center" vertical="center"/>
    </xf>
    <xf numFmtId="4" fontId="25" fillId="0" borderId="11" xfId="0" applyNumberFormat="1" applyFont="1" applyBorder="1" applyAlignment="1">
      <alignment horizontal="right" vertical="center"/>
    </xf>
    <xf numFmtId="4" fontId="25" fillId="0" borderId="19" xfId="0" applyNumberFormat="1" applyFont="1" applyBorder="1" applyAlignment="1">
      <alignment horizontal="right" vertical="center"/>
    </xf>
    <xf numFmtId="4" fontId="25" fillId="0" borderId="13" xfId="0" applyNumberFormat="1" applyFont="1" applyBorder="1" applyAlignment="1">
      <alignment horizontal="right" vertical="center"/>
    </xf>
    <xf numFmtId="16" fontId="25" fillId="0" borderId="11" xfId="0" applyNumberFormat="1" applyFont="1" applyBorder="1" applyAlignment="1">
      <alignment horizontal="center" vertical="center"/>
    </xf>
    <xf numFmtId="16" fontId="25" fillId="0" borderId="13" xfId="0" applyNumberFormat="1" applyFont="1" applyBorder="1" applyAlignment="1" quotePrefix="1">
      <alignment horizontal="center" vertical="center"/>
    </xf>
    <xf numFmtId="4" fontId="25" fillId="0" borderId="17" xfId="0" applyNumberFormat="1" applyFont="1" applyBorder="1" applyAlignment="1">
      <alignment horizontal="right" vertical="center"/>
    </xf>
    <xf numFmtId="4" fontId="25" fillId="0" borderId="25" xfId="0" applyNumberFormat="1" applyFont="1" applyBorder="1" applyAlignment="1">
      <alignment horizontal="right" vertical="center"/>
    </xf>
    <xf numFmtId="0" fontId="25" fillId="0" borderId="22" xfId="0" applyFont="1" applyBorder="1" applyAlignment="1">
      <alignment horizontal="center" vertical="center"/>
    </xf>
    <xf numFmtId="0" fontId="25" fillId="0" borderId="52" xfId="0" applyFont="1" applyBorder="1" applyAlignment="1">
      <alignment horizontal="center" vertical="center"/>
    </xf>
    <xf numFmtId="0" fontId="25" fillId="0" borderId="37" xfId="0" applyFont="1" applyBorder="1" applyAlignment="1">
      <alignment horizontal="left" vertical="center" wrapText="1"/>
    </xf>
    <xf numFmtId="0" fontId="25" fillId="0" borderId="17" xfId="0" applyFont="1" applyBorder="1" applyAlignment="1">
      <alignment horizontal="left" vertical="center" wrapText="1"/>
    </xf>
    <xf numFmtId="0" fontId="25" fillId="0" borderId="25" xfId="0" applyFont="1" applyBorder="1" applyAlignment="1">
      <alignment horizontal="left" vertical="center" wrapText="1"/>
    </xf>
    <xf numFmtId="0" fontId="23" fillId="24" borderId="19" xfId="0" applyFont="1" applyFill="1" applyBorder="1" applyAlignment="1">
      <alignment horizontal="center" vertical="center" wrapText="1"/>
    </xf>
    <xf numFmtId="0" fontId="25" fillId="0" borderId="37" xfId="0" applyFont="1" applyBorder="1" applyAlignment="1">
      <alignment horizontal="center" vertical="center"/>
    </xf>
    <xf numFmtId="173" fontId="25" fillId="0" borderId="17" xfId="0" applyNumberFormat="1" applyFont="1" applyBorder="1" applyAlignment="1">
      <alignment horizontal="center" vertical="center" wrapText="1"/>
    </xf>
    <xf numFmtId="173" fontId="25" fillId="0" borderId="25" xfId="0" applyNumberFormat="1" applyFont="1" applyBorder="1" applyAlignment="1">
      <alignment horizontal="center" vertical="center" wrapText="1"/>
    </xf>
    <xf numFmtId="172" fontId="25" fillId="0" borderId="17" xfId="0" applyNumberFormat="1" applyFont="1" applyBorder="1" applyAlignment="1">
      <alignment horizontal="right" vertical="center" wrapText="1"/>
    </xf>
    <xf numFmtId="172" fontId="25" fillId="0" borderId="11" xfId="0" applyNumberFormat="1" applyFont="1" applyBorder="1" applyAlignment="1">
      <alignment horizontal="right" vertical="center" wrapText="1"/>
    </xf>
    <xf numFmtId="0" fontId="25" fillId="0" borderId="18" xfId="0" applyFont="1" applyBorder="1" applyAlignment="1">
      <alignment horizontal="center" vertical="center" wrapText="1"/>
    </xf>
    <xf numFmtId="0" fontId="26" fillId="0" borderId="17" xfId="0" applyFont="1" applyBorder="1" applyAlignment="1">
      <alignment horizontal="center"/>
    </xf>
    <xf numFmtId="0" fontId="26" fillId="0" borderId="11" xfId="0" applyFont="1" applyBorder="1" applyAlignment="1">
      <alignment horizontal="center"/>
    </xf>
    <xf numFmtId="0" fontId="26" fillId="0" borderId="17" xfId="0" applyFont="1" applyBorder="1" applyAlignment="1">
      <alignment horizontal="center" vertical="center"/>
    </xf>
    <xf numFmtId="0" fontId="26" fillId="0" borderId="11" xfId="0" applyFont="1" applyBorder="1" applyAlignment="1">
      <alignment horizontal="center" vertical="center"/>
    </xf>
    <xf numFmtId="176" fontId="40" fillId="31" borderId="0" xfId="0" applyNumberFormat="1" applyFont="1" applyFill="1" applyBorder="1" applyAlignment="1">
      <alignment horizontal="center" vertical="center" wrapText="1"/>
    </xf>
    <xf numFmtId="0" fontId="25" fillId="0" borderId="0" xfId="0" applyFont="1" applyBorder="1" applyAlignment="1">
      <alignment horizontal="center"/>
    </xf>
    <xf numFmtId="0" fontId="19" fillId="0" borderId="0" xfId="0" applyFont="1" applyBorder="1" applyAlignment="1">
      <alignment horizontal="center"/>
    </xf>
    <xf numFmtId="0" fontId="43" fillId="0" borderId="0" xfId="0" applyFont="1" applyBorder="1" applyAlignment="1">
      <alignment horizontal="center"/>
    </xf>
    <xf numFmtId="0" fontId="23" fillId="24" borderId="58" xfId="0" applyFont="1" applyFill="1" applyBorder="1" applyAlignment="1">
      <alignment horizontal="center" vertical="center" wrapText="1"/>
    </xf>
    <xf numFmtId="0" fontId="23" fillId="24" borderId="49" xfId="0" applyFont="1" applyFill="1" applyBorder="1" applyAlignment="1">
      <alignment horizontal="center" vertical="center" wrapText="1"/>
    </xf>
    <xf numFmtId="0" fontId="23" fillId="24" borderId="25" xfId="0" applyFont="1" applyFill="1" applyBorder="1" applyAlignment="1">
      <alignment horizontal="center" vertical="center" wrapText="1"/>
    </xf>
    <xf numFmtId="0" fontId="23" fillId="24" borderId="58" xfId="0" applyFont="1" applyFill="1" applyBorder="1" applyAlignment="1">
      <alignment horizontal="left" vertical="center" wrapText="1"/>
    </xf>
    <xf numFmtId="0" fontId="25" fillId="0" borderId="22"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7" xfId="0" applyFont="1" applyFill="1" applyBorder="1" applyAlignment="1">
      <alignment horizontal="left" vertical="center"/>
    </xf>
    <xf numFmtId="173" fontId="25" fillId="0" borderId="17" xfId="0" applyNumberFormat="1" applyFont="1" applyFill="1" applyBorder="1" applyAlignment="1">
      <alignment horizontal="center" vertical="center"/>
    </xf>
    <xf numFmtId="4" fontId="25" fillId="0" borderId="17" xfId="0" applyNumberFormat="1" applyFont="1" applyFill="1" applyBorder="1" applyAlignment="1">
      <alignment horizontal="right" vertical="center"/>
    </xf>
    <xf numFmtId="3" fontId="25" fillId="0" borderId="17" xfId="0" applyNumberFormat="1" applyFont="1" applyFill="1" applyBorder="1" applyAlignment="1">
      <alignment horizontal="center" vertical="center"/>
    </xf>
    <xf numFmtId="0" fontId="25" fillId="0" borderId="37" xfId="0" applyFont="1" applyFill="1" applyBorder="1" applyAlignment="1">
      <alignment horizontal="left" vertical="center" wrapText="1"/>
    </xf>
    <xf numFmtId="173" fontId="25" fillId="0" borderId="11" xfId="0" applyNumberFormat="1" applyFont="1" applyFill="1" applyBorder="1" applyAlignment="1">
      <alignment horizontal="center" vertical="center"/>
    </xf>
    <xf numFmtId="0" fontId="25" fillId="0" borderId="26" xfId="0" applyFont="1" applyFill="1" applyBorder="1" applyAlignment="1">
      <alignment horizontal="center" vertical="center"/>
    </xf>
    <xf numFmtId="9" fontId="25" fillId="0" borderId="17" xfId="0" applyNumberFormat="1" applyFont="1" applyFill="1" applyBorder="1" applyAlignment="1">
      <alignment horizontal="center" vertical="center"/>
    </xf>
    <xf numFmtId="0" fontId="25" fillId="0" borderId="23" xfId="0" applyFont="1" applyFill="1" applyBorder="1" applyAlignment="1">
      <alignment horizontal="center" vertical="center"/>
    </xf>
    <xf numFmtId="0" fontId="25" fillId="0" borderId="17" xfId="0" applyFont="1" applyFill="1" applyBorder="1" applyAlignment="1">
      <alignment horizontal="left" vertical="center" wrapText="1"/>
    </xf>
    <xf numFmtId="0" fontId="25" fillId="0" borderId="11" xfId="0" applyFont="1" applyFill="1" applyBorder="1" applyAlignment="1">
      <alignment horizontal="left" vertical="center" wrapText="1"/>
    </xf>
    <xf numFmtId="49" fontId="25" fillId="0" borderId="17" xfId="0" applyNumberFormat="1" applyFont="1" applyFill="1" applyBorder="1" applyAlignment="1">
      <alignment horizontal="center" vertical="center"/>
    </xf>
    <xf numFmtId="49" fontId="25" fillId="0" borderId="11" xfId="0" applyNumberFormat="1" applyFont="1" applyFill="1" applyBorder="1" applyAlignment="1">
      <alignment horizontal="center" vertical="center"/>
    </xf>
    <xf numFmtId="0" fontId="25" fillId="0" borderId="65" xfId="0" applyFont="1" applyFill="1" applyBorder="1" applyAlignment="1">
      <alignment horizontal="center" vertical="center"/>
    </xf>
    <xf numFmtId="0" fontId="25" fillId="0" borderId="26" xfId="0" applyFont="1" applyFill="1" applyBorder="1" applyAlignment="1">
      <alignment horizontal="left" vertical="center" wrapText="1"/>
    </xf>
    <xf numFmtId="0" fontId="25" fillId="0" borderId="37" xfId="0" applyFont="1" applyFill="1" applyBorder="1" applyAlignment="1">
      <alignment horizontal="center" vertical="center" wrapText="1"/>
    </xf>
    <xf numFmtId="0" fontId="25" fillId="0" borderId="66" xfId="0" applyFont="1" applyFill="1" applyBorder="1" applyAlignment="1">
      <alignment horizontal="center" vertical="center"/>
    </xf>
    <xf numFmtId="9" fontId="25" fillId="0" borderId="11" xfId="0" applyNumberFormat="1" applyFont="1" applyFill="1" applyBorder="1" applyAlignment="1">
      <alignment horizontal="center" vertical="center"/>
    </xf>
    <xf numFmtId="4" fontId="25" fillId="0" borderId="11" xfId="0" applyNumberFormat="1" applyFont="1" applyFill="1" applyBorder="1" applyAlignment="1">
      <alignment horizontal="center" vertical="center"/>
    </xf>
    <xf numFmtId="173" fontId="25" fillId="0" borderId="67" xfId="0" applyNumberFormat="1" applyFont="1" applyFill="1" applyBorder="1" applyAlignment="1">
      <alignment horizontal="center" vertical="center"/>
    </xf>
    <xf numFmtId="0" fontId="25" fillId="0" borderId="68" xfId="0" applyFont="1" applyFill="1" applyBorder="1" applyAlignment="1">
      <alignment horizontal="center" vertical="center"/>
    </xf>
    <xf numFmtId="0" fontId="25" fillId="0" borderId="67" xfId="0" applyFont="1" applyFill="1" applyBorder="1" applyAlignment="1">
      <alignment horizontal="left" vertical="center" wrapText="1"/>
    </xf>
    <xf numFmtId="0" fontId="25" fillId="0" borderId="67" xfId="0" applyFont="1" applyFill="1" applyBorder="1" applyAlignment="1">
      <alignment horizontal="center" vertical="center" wrapText="1"/>
    </xf>
    <xf numFmtId="0" fontId="25" fillId="0" borderId="17" xfId="0" applyFont="1" applyFill="1" applyBorder="1" applyAlignment="1">
      <alignment horizontal="center" vertical="center" wrapText="1"/>
    </xf>
    <xf numFmtId="3" fontId="25" fillId="0" borderId="67" xfId="0" applyNumberFormat="1" applyFont="1" applyFill="1" applyBorder="1" applyAlignment="1">
      <alignment horizontal="center" vertical="center"/>
    </xf>
    <xf numFmtId="173" fontId="25" fillId="0" borderId="17" xfId="0" applyNumberFormat="1" applyFont="1" applyFill="1" applyBorder="1" applyAlignment="1">
      <alignment horizontal="center" vertical="center" wrapText="1"/>
    </xf>
    <xf numFmtId="49" fontId="25" fillId="0" borderId="17" xfId="0" applyNumberFormat="1" applyFont="1" applyFill="1" applyBorder="1" applyAlignment="1">
      <alignment horizontal="left" vertical="center" wrapText="1"/>
    </xf>
    <xf numFmtId="49" fontId="25" fillId="0" borderId="17" xfId="0" applyNumberFormat="1" applyFont="1" applyFill="1" applyBorder="1" applyAlignment="1">
      <alignment horizontal="center" vertical="center" wrapText="1"/>
    </xf>
    <xf numFmtId="49" fontId="25" fillId="0" borderId="38" xfId="0" applyNumberFormat="1" applyFont="1" applyFill="1" applyBorder="1" applyAlignment="1">
      <alignment horizontal="center" vertical="center" wrapText="1"/>
    </xf>
    <xf numFmtId="49" fontId="25" fillId="0" borderId="64" xfId="0" applyNumberFormat="1" applyFont="1" applyFill="1" applyBorder="1" applyAlignment="1">
      <alignment horizontal="center" vertical="center" wrapText="1"/>
    </xf>
    <xf numFmtId="0" fontId="63" fillId="0" borderId="0" xfId="0" applyFont="1" applyBorder="1" applyAlignment="1">
      <alignment horizontal="left"/>
    </xf>
    <xf numFmtId="0" fontId="36" fillId="0" borderId="29" xfId="0" applyFont="1" applyBorder="1" applyAlignment="1">
      <alignment horizontal="center" vertical="center" wrapText="1"/>
    </xf>
    <xf numFmtId="0" fontId="67"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25" fillId="0" borderId="19"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5"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11"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3" xfId="0" applyFont="1" applyFill="1" applyBorder="1" applyAlignment="1">
      <alignment horizontal="center" vertical="center" wrapText="1"/>
    </xf>
    <xf numFmtId="173" fontId="25" fillId="0" borderId="19" xfId="0" applyNumberFormat="1" applyFont="1" applyFill="1" applyBorder="1" applyAlignment="1">
      <alignment horizontal="center" vertical="center"/>
    </xf>
    <xf numFmtId="173" fontId="25" fillId="0" borderId="13" xfId="0" applyNumberFormat="1" applyFont="1" applyFill="1" applyBorder="1" applyAlignment="1">
      <alignment horizontal="center" vertical="center"/>
    </xf>
    <xf numFmtId="49" fontId="25" fillId="0" borderId="19" xfId="0" applyNumberFormat="1" applyFont="1" applyFill="1" applyBorder="1" applyAlignment="1">
      <alignment horizontal="center" vertical="center"/>
    </xf>
    <xf numFmtId="49" fontId="25" fillId="0" borderId="13" xfId="0" applyNumberFormat="1" applyFont="1" applyFill="1" applyBorder="1" applyAlignment="1">
      <alignment horizontal="center" vertical="center"/>
    </xf>
    <xf numFmtId="0" fontId="25" fillId="0" borderId="11"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37" xfId="0" applyFont="1" applyBorder="1" applyAlignment="1">
      <alignment horizontal="center" vertical="center" wrapText="1"/>
    </xf>
    <xf numFmtId="0" fontId="0" fillId="0" borderId="37" xfId="0" applyBorder="1" applyAlignment="1">
      <alignment horizontal="center" vertical="center" wrapText="1"/>
    </xf>
    <xf numFmtId="0" fontId="25" fillId="0" borderId="37" xfId="0" applyFont="1" applyFill="1" applyBorder="1" applyAlignment="1">
      <alignment horizontal="center" vertical="center" wrapText="1"/>
    </xf>
    <xf numFmtId="49" fontId="25" fillId="0" borderId="38" xfId="0" applyNumberFormat="1" applyFont="1" applyFill="1" applyBorder="1" applyAlignment="1">
      <alignment horizontal="center" vertical="center"/>
    </xf>
    <xf numFmtId="49" fontId="25" fillId="0" borderId="64" xfId="0" applyNumberFormat="1" applyFont="1" applyFill="1" applyBorder="1" applyAlignment="1">
      <alignment horizontal="center" vertical="center"/>
    </xf>
    <xf numFmtId="49" fontId="25" fillId="0" borderId="38" xfId="0" applyNumberFormat="1" applyFont="1" applyBorder="1" applyAlignment="1">
      <alignment horizontal="center" vertical="center"/>
    </xf>
    <xf numFmtId="49" fontId="25" fillId="0" borderId="64" xfId="0" applyNumberFormat="1" applyFont="1" applyBorder="1" applyAlignment="1">
      <alignment horizontal="center" vertical="center"/>
    </xf>
    <xf numFmtId="0" fontId="25" fillId="0" borderId="38"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38" xfId="0" applyFont="1" applyBorder="1" applyAlignment="1">
      <alignment horizontal="center" vertical="center"/>
    </xf>
    <xf numFmtId="0" fontId="25" fillId="0" borderId="69" xfId="0" applyFont="1" applyBorder="1" applyAlignment="1">
      <alignment horizontal="center" vertical="center"/>
    </xf>
    <xf numFmtId="0" fontId="25" fillId="0" borderId="64" xfId="0" applyFont="1" applyBorder="1" applyAlignment="1">
      <alignment horizontal="center" vertical="center"/>
    </xf>
    <xf numFmtId="49" fontId="25" fillId="0" borderId="37" xfId="0" applyNumberFormat="1" applyFont="1" applyBorder="1" applyAlignment="1">
      <alignment horizontal="center" vertical="center" wrapText="1"/>
    </xf>
    <xf numFmtId="49" fontId="25" fillId="26" borderId="37" xfId="0" applyNumberFormat="1" applyFont="1" applyFill="1" applyBorder="1" applyAlignment="1">
      <alignment horizontal="center" vertical="center" wrapText="1"/>
    </xf>
    <xf numFmtId="49" fontId="25" fillId="0" borderId="38" xfId="0" applyNumberFormat="1" applyFont="1" applyBorder="1" applyAlignment="1">
      <alignment horizontal="center" vertical="center" wrapText="1"/>
    </xf>
    <xf numFmtId="49" fontId="25" fillId="0" borderId="69" xfId="0" applyNumberFormat="1" applyFont="1" applyBorder="1" applyAlignment="1">
      <alignment horizontal="center" vertical="center" wrapText="1"/>
    </xf>
    <xf numFmtId="0" fontId="25" fillId="0" borderId="69" xfId="0" applyFont="1" applyBorder="1" applyAlignment="1">
      <alignment horizontal="center" vertical="center" wrapText="1"/>
    </xf>
    <xf numFmtId="0" fontId="23" fillId="24" borderId="19" xfId="0" applyFont="1" applyFill="1" applyBorder="1" applyAlignment="1">
      <alignment horizontal="center" vertical="center" wrapText="1"/>
    </xf>
    <xf numFmtId="0" fontId="25" fillId="0" borderId="38" xfId="0" applyFont="1" applyBorder="1" applyAlignment="1">
      <alignment horizontal="center" vertical="center" wrapText="1"/>
    </xf>
    <xf numFmtId="0" fontId="25" fillId="0" borderId="64" xfId="0" applyFont="1" applyBorder="1" applyAlignment="1">
      <alignment horizontal="center" vertical="center" wrapText="1"/>
    </xf>
    <xf numFmtId="0" fontId="23" fillId="25" borderId="33" xfId="0" applyFont="1" applyFill="1" applyBorder="1" applyAlignment="1">
      <alignment horizontal="center" vertical="center" wrapText="1"/>
    </xf>
    <xf numFmtId="0" fontId="25" fillId="0" borderId="37" xfId="0" applyFont="1" applyFill="1" applyBorder="1" applyAlignment="1">
      <alignment horizontal="center" vertical="center"/>
    </xf>
    <xf numFmtId="0" fontId="25" fillId="0" borderId="38" xfId="0" applyFont="1" applyBorder="1" applyAlignment="1">
      <alignment horizontal="center" vertical="center"/>
    </xf>
    <xf numFmtId="0" fontId="25" fillId="0" borderId="64" xfId="0" applyFont="1" applyBorder="1" applyAlignment="1">
      <alignment horizontal="center" vertical="center"/>
    </xf>
    <xf numFmtId="4" fontId="25" fillId="0" borderId="11" xfId="0" applyNumberFormat="1" applyFont="1" applyFill="1" applyBorder="1" applyAlignment="1">
      <alignment horizontal="right" vertical="center" wrapText="1"/>
    </xf>
    <xf numFmtId="4" fontId="25" fillId="0" borderId="13" xfId="0" applyNumberFormat="1" applyFont="1" applyFill="1" applyBorder="1" applyAlignment="1">
      <alignment horizontal="right" vertical="center" wrapText="1"/>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49" fontId="25" fillId="0" borderId="37" xfId="0" applyNumberFormat="1" applyFont="1" applyBorder="1" applyAlignment="1">
      <alignment horizontal="center" vertical="center" wrapText="1"/>
    </xf>
    <xf numFmtId="49" fontId="25" fillId="0" borderId="37" xfId="0" applyNumberFormat="1" applyFont="1" applyBorder="1" applyAlignment="1">
      <alignment horizontal="center" vertical="center"/>
    </xf>
    <xf numFmtId="0" fontId="25" fillId="0" borderId="38"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69" xfId="0" applyFont="1" applyFill="1" applyBorder="1" applyAlignment="1">
      <alignment horizontal="center" vertical="center" wrapText="1"/>
    </xf>
    <xf numFmtId="0" fontId="23" fillId="30" borderId="33" xfId="0" applyFont="1" applyFill="1" applyBorder="1" applyAlignment="1">
      <alignment horizontal="center" vertical="center" wrapText="1"/>
    </xf>
    <xf numFmtId="4" fontId="25" fillId="0" borderId="11" xfId="0" applyNumberFormat="1" applyFont="1" applyFill="1" applyBorder="1" applyAlignment="1">
      <alignment horizontal="center" vertical="center" wrapText="1"/>
    </xf>
    <xf numFmtId="4" fontId="25" fillId="0" borderId="13" xfId="0" applyNumberFormat="1" applyFont="1" applyFill="1" applyBorder="1" applyAlignment="1">
      <alignment horizontal="center" vertical="center" wrapText="1"/>
    </xf>
    <xf numFmtId="4" fontId="25" fillId="0" borderId="38" xfId="0" applyNumberFormat="1" applyFont="1" applyFill="1" applyBorder="1" applyAlignment="1">
      <alignment horizontal="center" vertical="center" wrapText="1"/>
    </xf>
    <xf numFmtId="4" fontId="25" fillId="0" borderId="64" xfId="0" applyNumberFormat="1" applyFont="1" applyFill="1" applyBorder="1" applyAlignment="1">
      <alignment horizontal="center" vertical="center" wrapText="1"/>
    </xf>
    <xf numFmtId="0" fontId="25" fillId="0" borderId="37" xfId="0" applyFont="1" applyFill="1" applyBorder="1" applyAlignment="1">
      <alignment horizontal="center" vertical="center"/>
    </xf>
    <xf numFmtId="0" fontId="25" fillId="0" borderId="17" xfId="0"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D9D9"/>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762000</xdr:colOff>
      <xdr:row>0</xdr:row>
      <xdr:rowOff>428625</xdr:rowOff>
    </xdr:to>
    <xdr:pic>
      <xdr:nvPicPr>
        <xdr:cNvPr id="1" name="image1.jpg"/>
        <xdr:cNvPicPr preferRelativeResize="1">
          <a:picLocks noChangeAspect="1"/>
        </xdr:cNvPicPr>
      </xdr:nvPicPr>
      <xdr:blipFill>
        <a:blip r:embed="rId1"/>
        <a:stretch>
          <a:fillRect/>
        </a:stretch>
      </xdr:blipFill>
      <xdr:spPr>
        <a:xfrm>
          <a:off x="19050" y="0"/>
          <a:ext cx="742950" cy="428625"/>
        </a:xfrm>
        <a:prstGeom prst="rect">
          <a:avLst/>
        </a:prstGeom>
        <a:noFill/>
        <a:ln w="9525" cmpd="sng">
          <a:noFill/>
        </a:ln>
      </xdr:spPr>
    </xdr:pic>
    <xdr:clientData fLocksWithSheet="0"/>
  </xdr:twoCellAnchor>
  <xdr:twoCellAnchor editAs="oneCell">
    <xdr:from>
      <xdr:col>2</xdr:col>
      <xdr:colOff>19050</xdr:colOff>
      <xdr:row>203</xdr:row>
      <xdr:rowOff>0</xdr:rowOff>
    </xdr:from>
    <xdr:to>
      <xdr:col>2</xdr:col>
      <xdr:colOff>971550</xdr:colOff>
      <xdr:row>203</xdr:row>
      <xdr:rowOff>0</xdr:rowOff>
    </xdr:to>
    <xdr:pic>
      <xdr:nvPicPr>
        <xdr:cNvPr id="2" name="image1.jpg"/>
        <xdr:cNvPicPr preferRelativeResize="1">
          <a:picLocks noChangeAspect="1"/>
        </xdr:cNvPicPr>
      </xdr:nvPicPr>
      <xdr:blipFill>
        <a:blip r:embed="rId1"/>
        <a:stretch>
          <a:fillRect/>
        </a:stretch>
      </xdr:blipFill>
      <xdr:spPr>
        <a:xfrm>
          <a:off x="1876425" y="60007500"/>
          <a:ext cx="952500" cy="0"/>
        </a:xfrm>
        <a:prstGeom prst="rect">
          <a:avLst/>
        </a:prstGeom>
        <a:noFill/>
        <a:ln w="9525" cmpd="sng">
          <a:noFill/>
        </a:ln>
      </xdr:spPr>
    </xdr:pic>
    <xdr:clientData fLocksWithSheet="0"/>
  </xdr:twoCellAnchor>
  <xdr:twoCellAnchor editAs="oneCell">
    <xdr:from>
      <xdr:col>2</xdr:col>
      <xdr:colOff>19050</xdr:colOff>
      <xdr:row>203</xdr:row>
      <xdr:rowOff>0</xdr:rowOff>
    </xdr:from>
    <xdr:to>
      <xdr:col>2</xdr:col>
      <xdr:colOff>971550</xdr:colOff>
      <xdr:row>203</xdr:row>
      <xdr:rowOff>0</xdr:rowOff>
    </xdr:to>
    <xdr:pic>
      <xdr:nvPicPr>
        <xdr:cNvPr id="3" name="image1.jpg"/>
        <xdr:cNvPicPr preferRelativeResize="1">
          <a:picLocks noChangeAspect="1"/>
        </xdr:cNvPicPr>
      </xdr:nvPicPr>
      <xdr:blipFill>
        <a:blip r:embed="rId1"/>
        <a:stretch>
          <a:fillRect/>
        </a:stretch>
      </xdr:blipFill>
      <xdr:spPr>
        <a:xfrm>
          <a:off x="1876425" y="60007500"/>
          <a:ext cx="952500" cy="0"/>
        </a:xfrm>
        <a:prstGeom prst="rect">
          <a:avLst/>
        </a:prstGeom>
        <a:noFill/>
        <a:ln w="9525" cmpd="sng">
          <a:noFill/>
        </a:ln>
      </xdr:spPr>
    </xdr:pic>
    <xdr:clientData fLocksWithSheet="0"/>
  </xdr:twoCellAnchor>
  <xdr:twoCellAnchor editAs="oneCell">
    <xdr:from>
      <xdr:col>2</xdr:col>
      <xdr:colOff>19050</xdr:colOff>
      <xdr:row>203</xdr:row>
      <xdr:rowOff>0</xdr:rowOff>
    </xdr:from>
    <xdr:to>
      <xdr:col>2</xdr:col>
      <xdr:colOff>971550</xdr:colOff>
      <xdr:row>203</xdr:row>
      <xdr:rowOff>0</xdr:rowOff>
    </xdr:to>
    <xdr:pic>
      <xdr:nvPicPr>
        <xdr:cNvPr id="4" name="image1.jpg"/>
        <xdr:cNvPicPr preferRelativeResize="1">
          <a:picLocks noChangeAspect="1"/>
        </xdr:cNvPicPr>
      </xdr:nvPicPr>
      <xdr:blipFill>
        <a:blip r:embed="rId1"/>
        <a:stretch>
          <a:fillRect/>
        </a:stretch>
      </xdr:blipFill>
      <xdr:spPr>
        <a:xfrm>
          <a:off x="1876425" y="60007500"/>
          <a:ext cx="952500" cy="0"/>
        </a:xfrm>
        <a:prstGeom prst="rect">
          <a:avLst/>
        </a:prstGeom>
        <a:noFill/>
        <a:ln w="9525" cmpd="sng">
          <a:noFill/>
        </a:ln>
      </xdr:spPr>
    </xdr:pic>
    <xdr:clientData fLocksWithSheet="0"/>
  </xdr:twoCellAnchor>
  <xdr:twoCellAnchor editAs="oneCell">
    <xdr:from>
      <xdr:col>2</xdr:col>
      <xdr:colOff>19050</xdr:colOff>
      <xdr:row>203</xdr:row>
      <xdr:rowOff>0</xdr:rowOff>
    </xdr:from>
    <xdr:to>
      <xdr:col>2</xdr:col>
      <xdr:colOff>971550</xdr:colOff>
      <xdr:row>203</xdr:row>
      <xdr:rowOff>0</xdr:rowOff>
    </xdr:to>
    <xdr:pic>
      <xdr:nvPicPr>
        <xdr:cNvPr id="5" name="image1.jpg"/>
        <xdr:cNvPicPr preferRelativeResize="1">
          <a:picLocks noChangeAspect="1"/>
        </xdr:cNvPicPr>
      </xdr:nvPicPr>
      <xdr:blipFill>
        <a:blip r:embed="rId1"/>
        <a:stretch>
          <a:fillRect/>
        </a:stretch>
      </xdr:blipFill>
      <xdr:spPr>
        <a:xfrm>
          <a:off x="1876425" y="60007500"/>
          <a:ext cx="952500" cy="0"/>
        </a:xfrm>
        <a:prstGeom prst="rect">
          <a:avLst/>
        </a:prstGeom>
        <a:noFill/>
        <a:ln w="9525" cmpd="sng">
          <a:noFill/>
        </a:ln>
      </xdr:spPr>
    </xdr:pic>
    <xdr:clientData fLocksWithSheet="0"/>
  </xdr:twoCellAnchor>
  <xdr:twoCellAnchor editAs="oneCell">
    <xdr:from>
      <xdr:col>2</xdr:col>
      <xdr:colOff>19050</xdr:colOff>
      <xdr:row>203</xdr:row>
      <xdr:rowOff>0</xdr:rowOff>
    </xdr:from>
    <xdr:to>
      <xdr:col>2</xdr:col>
      <xdr:colOff>971550</xdr:colOff>
      <xdr:row>203</xdr:row>
      <xdr:rowOff>0</xdr:rowOff>
    </xdr:to>
    <xdr:pic>
      <xdr:nvPicPr>
        <xdr:cNvPr id="6" name="image1.jpg"/>
        <xdr:cNvPicPr preferRelativeResize="1">
          <a:picLocks noChangeAspect="1"/>
        </xdr:cNvPicPr>
      </xdr:nvPicPr>
      <xdr:blipFill>
        <a:blip r:embed="rId1"/>
        <a:stretch>
          <a:fillRect/>
        </a:stretch>
      </xdr:blipFill>
      <xdr:spPr>
        <a:xfrm>
          <a:off x="1876425" y="60007500"/>
          <a:ext cx="952500" cy="0"/>
        </a:xfrm>
        <a:prstGeom prst="rect">
          <a:avLst/>
        </a:prstGeom>
        <a:noFill/>
        <a:ln w="9525" cmpd="sng">
          <a:noFill/>
        </a:ln>
      </xdr:spPr>
    </xdr:pic>
    <xdr:clientData fLocksWithSheet="0"/>
  </xdr:twoCellAnchor>
  <xdr:twoCellAnchor editAs="oneCell">
    <xdr:from>
      <xdr:col>2</xdr:col>
      <xdr:colOff>19050</xdr:colOff>
      <xdr:row>203</xdr:row>
      <xdr:rowOff>0</xdr:rowOff>
    </xdr:from>
    <xdr:to>
      <xdr:col>2</xdr:col>
      <xdr:colOff>971550</xdr:colOff>
      <xdr:row>203</xdr:row>
      <xdr:rowOff>0</xdr:rowOff>
    </xdr:to>
    <xdr:pic>
      <xdr:nvPicPr>
        <xdr:cNvPr id="7" name="image1.jpg"/>
        <xdr:cNvPicPr preferRelativeResize="1">
          <a:picLocks noChangeAspect="1"/>
        </xdr:cNvPicPr>
      </xdr:nvPicPr>
      <xdr:blipFill>
        <a:blip r:embed="rId1"/>
        <a:stretch>
          <a:fillRect/>
        </a:stretch>
      </xdr:blipFill>
      <xdr:spPr>
        <a:xfrm>
          <a:off x="1876425" y="60007500"/>
          <a:ext cx="952500" cy="0"/>
        </a:xfrm>
        <a:prstGeom prst="rect">
          <a:avLst/>
        </a:prstGeom>
        <a:noFill/>
        <a:ln w="9525" cmpd="sng">
          <a:noFill/>
        </a:ln>
      </xdr:spPr>
    </xdr:pic>
    <xdr:clientData fLocksWithSheet="0"/>
  </xdr:twoCellAnchor>
  <xdr:twoCellAnchor editAs="oneCell">
    <xdr:from>
      <xdr:col>2</xdr:col>
      <xdr:colOff>19050</xdr:colOff>
      <xdr:row>203</xdr:row>
      <xdr:rowOff>0</xdr:rowOff>
    </xdr:from>
    <xdr:to>
      <xdr:col>2</xdr:col>
      <xdr:colOff>971550</xdr:colOff>
      <xdr:row>203</xdr:row>
      <xdr:rowOff>0</xdr:rowOff>
    </xdr:to>
    <xdr:pic>
      <xdr:nvPicPr>
        <xdr:cNvPr id="8" name="image1.jpg"/>
        <xdr:cNvPicPr preferRelativeResize="1">
          <a:picLocks noChangeAspect="1"/>
        </xdr:cNvPicPr>
      </xdr:nvPicPr>
      <xdr:blipFill>
        <a:blip r:embed="rId1"/>
        <a:stretch>
          <a:fillRect/>
        </a:stretch>
      </xdr:blipFill>
      <xdr:spPr>
        <a:xfrm>
          <a:off x="1876425" y="60007500"/>
          <a:ext cx="952500" cy="0"/>
        </a:xfrm>
        <a:prstGeom prst="rect">
          <a:avLst/>
        </a:prstGeom>
        <a:noFill/>
        <a:ln w="9525" cmpd="sng">
          <a:noFill/>
        </a:ln>
      </xdr:spPr>
    </xdr:pic>
    <xdr:clientData fLocksWithSheet="0"/>
  </xdr:twoCellAnchor>
  <xdr:twoCellAnchor editAs="oneCell">
    <xdr:from>
      <xdr:col>2</xdr:col>
      <xdr:colOff>19050</xdr:colOff>
      <xdr:row>203</xdr:row>
      <xdr:rowOff>0</xdr:rowOff>
    </xdr:from>
    <xdr:to>
      <xdr:col>2</xdr:col>
      <xdr:colOff>971550</xdr:colOff>
      <xdr:row>203</xdr:row>
      <xdr:rowOff>0</xdr:rowOff>
    </xdr:to>
    <xdr:pic>
      <xdr:nvPicPr>
        <xdr:cNvPr id="9" name="image1.jpg"/>
        <xdr:cNvPicPr preferRelativeResize="1">
          <a:picLocks noChangeAspect="1"/>
        </xdr:cNvPicPr>
      </xdr:nvPicPr>
      <xdr:blipFill>
        <a:blip r:embed="rId1"/>
        <a:stretch>
          <a:fillRect/>
        </a:stretch>
      </xdr:blipFill>
      <xdr:spPr>
        <a:xfrm>
          <a:off x="1876425" y="60007500"/>
          <a:ext cx="952500" cy="0"/>
        </a:xfrm>
        <a:prstGeom prst="rect">
          <a:avLst/>
        </a:prstGeom>
        <a:noFill/>
        <a:ln w="9525" cmpd="sng">
          <a:noFill/>
        </a:ln>
      </xdr:spPr>
    </xdr:pic>
    <xdr:clientData fLocksWithSheet="0"/>
  </xdr:twoCellAnchor>
  <xdr:twoCellAnchor editAs="oneCell">
    <xdr:from>
      <xdr:col>12</xdr:col>
      <xdr:colOff>0</xdr:colOff>
      <xdr:row>203</xdr:row>
      <xdr:rowOff>0</xdr:rowOff>
    </xdr:from>
    <xdr:to>
      <xdr:col>12</xdr:col>
      <xdr:colOff>66675</xdr:colOff>
      <xdr:row>203</xdr:row>
      <xdr:rowOff>0</xdr:rowOff>
    </xdr:to>
    <xdr:pic>
      <xdr:nvPicPr>
        <xdr:cNvPr id="10" name="image1.jpg"/>
        <xdr:cNvPicPr preferRelativeResize="1">
          <a:picLocks noChangeAspect="1"/>
        </xdr:cNvPicPr>
      </xdr:nvPicPr>
      <xdr:blipFill>
        <a:blip r:embed="rId1"/>
        <a:stretch>
          <a:fillRect/>
        </a:stretch>
      </xdr:blipFill>
      <xdr:spPr>
        <a:xfrm>
          <a:off x="13611225" y="60007500"/>
          <a:ext cx="66675" cy="0"/>
        </a:xfrm>
        <a:prstGeom prst="rect">
          <a:avLst/>
        </a:prstGeom>
        <a:noFill/>
        <a:ln w="9525" cmpd="sng">
          <a:noFill/>
        </a:ln>
      </xdr:spPr>
    </xdr:pic>
    <xdr:clientData fLocksWithSheet="0"/>
  </xdr:twoCellAnchor>
  <xdr:twoCellAnchor editAs="oneCell">
    <xdr:from>
      <xdr:col>0</xdr:col>
      <xdr:colOff>0</xdr:colOff>
      <xdr:row>204</xdr:row>
      <xdr:rowOff>0</xdr:rowOff>
    </xdr:from>
    <xdr:to>
      <xdr:col>0</xdr:col>
      <xdr:colOff>285750</xdr:colOff>
      <xdr:row>205</xdr:row>
      <xdr:rowOff>0</xdr:rowOff>
    </xdr:to>
    <xdr:pic>
      <xdr:nvPicPr>
        <xdr:cNvPr id="11" name="image1.jpg"/>
        <xdr:cNvPicPr preferRelativeResize="1">
          <a:picLocks noChangeAspect="1"/>
        </xdr:cNvPicPr>
      </xdr:nvPicPr>
      <xdr:blipFill>
        <a:blip r:embed="rId1"/>
        <a:stretch>
          <a:fillRect/>
        </a:stretch>
      </xdr:blipFill>
      <xdr:spPr>
        <a:xfrm>
          <a:off x="0" y="60159900"/>
          <a:ext cx="285750" cy="161925"/>
        </a:xfrm>
        <a:prstGeom prst="rect">
          <a:avLst/>
        </a:prstGeom>
        <a:noFill/>
        <a:ln w="9525" cmpd="sng">
          <a:noFill/>
        </a:ln>
      </xdr:spPr>
    </xdr:pic>
    <xdr:clientData fLocksWithSheet="0"/>
  </xdr:twoCellAnchor>
  <xdr:twoCellAnchor>
    <xdr:from>
      <xdr:col>0</xdr:col>
      <xdr:colOff>0</xdr:colOff>
      <xdr:row>236</xdr:row>
      <xdr:rowOff>0</xdr:rowOff>
    </xdr:from>
    <xdr:to>
      <xdr:col>0</xdr:col>
      <xdr:colOff>647700</xdr:colOff>
      <xdr:row>236</xdr:row>
      <xdr:rowOff>0</xdr:rowOff>
    </xdr:to>
    <xdr:pic>
      <xdr:nvPicPr>
        <xdr:cNvPr id="12" name="Immagine 1"/>
        <xdr:cNvPicPr preferRelativeResize="1">
          <a:picLocks noChangeAspect="1"/>
        </xdr:cNvPicPr>
      </xdr:nvPicPr>
      <xdr:blipFill>
        <a:blip r:embed="rId2"/>
        <a:stretch>
          <a:fillRect/>
        </a:stretch>
      </xdr:blipFill>
      <xdr:spPr>
        <a:xfrm>
          <a:off x="0" y="67789425"/>
          <a:ext cx="647700" cy="0"/>
        </a:xfrm>
        <a:prstGeom prst="rect">
          <a:avLst/>
        </a:prstGeom>
        <a:noFill/>
        <a:ln w="9525" cmpd="sng">
          <a:noFill/>
        </a:ln>
      </xdr:spPr>
    </xdr:pic>
    <xdr:clientData/>
  </xdr:twoCellAnchor>
  <xdr:twoCellAnchor>
    <xdr:from>
      <xdr:col>0</xdr:col>
      <xdr:colOff>19050</xdr:colOff>
      <xdr:row>206</xdr:row>
      <xdr:rowOff>9525</xdr:rowOff>
    </xdr:from>
    <xdr:to>
      <xdr:col>0</xdr:col>
      <xdr:colOff>723900</xdr:colOff>
      <xdr:row>206</xdr:row>
      <xdr:rowOff>447675</xdr:rowOff>
    </xdr:to>
    <xdr:pic>
      <xdr:nvPicPr>
        <xdr:cNvPr id="13" name="Picture 1"/>
        <xdr:cNvPicPr preferRelativeResize="1">
          <a:picLocks noChangeAspect="1"/>
        </xdr:cNvPicPr>
      </xdr:nvPicPr>
      <xdr:blipFill>
        <a:blip r:embed="rId3"/>
        <a:stretch>
          <a:fillRect/>
        </a:stretch>
      </xdr:blipFill>
      <xdr:spPr>
        <a:xfrm>
          <a:off x="19050" y="60493275"/>
          <a:ext cx="704850" cy="438150"/>
        </a:xfrm>
        <a:prstGeom prst="rect">
          <a:avLst/>
        </a:prstGeom>
        <a:noFill/>
        <a:ln w="12600" cmpd="sng">
          <a:solidFill>
            <a:srgbClr val="0000FF"/>
          </a:solidFill>
          <a:headEnd type="none"/>
          <a:tailEnd type="none"/>
        </a:ln>
      </xdr:spPr>
    </xdr:pic>
    <xdr:clientData/>
  </xdr:twoCellAnchor>
  <xdr:twoCellAnchor>
    <xdr:from>
      <xdr:col>0</xdr:col>
      <xdr:colOff>57150</xdr:colOff>
      <xdr:row>238</xdr:row>
      <xdr:rowOff>0</xdr:rowOff>
    </xdr:from>
    <xdr:to>
      <xdr:col>0</xdr:col>
      <xdr:colOff>752475</xdr:colOff>
      <xdr:row>239</xdr:row>
      <xdr:rowOff>28575</xdr:rowOff>
    </xdr:to>
    <xdr:pic>
      <xdr:nvPicPr>
        <xdr:cNvPr id="14" name="Immagine 1"/>
        <xdr:cNvPicPr preferRelativeResize="1">
          <a:picLocks noChangeAspect="1"/>
        </xdr:cNvPicPr>
      </xdr:nvPicPr>
      <xdr:blipFill>
        <a:blip r:embed="rId2"/>
        <a:stretch>
          <a:fillRect/>
        </a:stretch>
      </xdr:blipFill>
      <xdr:spPr>
        <a:xfrm>
          <a:off x="57150" y="68103750"/>
          <a:ext cx="695325" cy="352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1"/>
  <dimension ref="A1:AH384"/>
  <sheetViews>
    <sheetView tabSelected="1" zoomScaleSheetLayoutView="75" zoomScalePageLayoutView="0" workbookViewId="0" topLeftCell="A203">
      <selection activeCell="C162" sqref="C162"/>
    </sheetView>
  </sheetViews>
  <sheetFormatPr defaultColWidth="9.140625" defaultRowHeight="12.75"/>
  <cols>
    <col min="1" max="1" width="13.28125" style="0" customWidth="1"/>
    <col min="2" max="2" width="14.57421875" style="0" customWidth="1"/>
    <col min="3" max="4" width="38.57421875" style="0" customWidth="1"/>
    <col min="5" max="8" width="9.7109375" style="0" customWidth="1"/>
    <col min="9" max="9" width="27.57421875" style="0" customWidth="1"/>
    <col min="10" max="10" width="10.8515625" style="0" customWidth="1"/>
    <col min="11" max="11" width="8.140625" style="0" customWidth="1"/>
    <col min="12" max="12" width="13.7109375" style="0" customWidth="1"/>
    <col min="13" max="13" width="14.421875" style="0" customWidth="1"/>
    <col min="14" max="15" width="8.7109375" style="0" customWidth="1"/>
    <col min="16" max="16" width="11.28125" style="0" customWidth="1"/>
    <col min="17" max="17" width="13.00390625" style="0" customWidth="1"/>
    <col min="18" max="18" width="6.140625" style="0" customWidth="1"/>
  </cols>
  <sheetData>
    <row r="1" spans="1:18" s="2" customFormat="1" ht="36" customHeight="1">
      <c r="A1" s="849" t="s">
        <v>109</v>
      </c>
      <c r="B1" s="849"/>
      <c r="C1" s="849"/>
      <c r="D1" s="849"/>
      <c r="E1" s="849"/>
      <c r="F1" s="849"/>
      <c r="G1" s="849"/>
      <c r="H1" s="849"/>
      <c r="I1" s="849"/>
      <c r="J1" s="849"/>
      <c r="K1" s="849"/>
      <c r="L1" s="849"/>
      <c r="M1" s="849"/>
      <c r="N1" s="849"/>
      <c r="O1" s="849"/>
      <c r="P1" s="849"/>
      <c r="Q1" s="849"/>
      <c r="R1" s="849"/>
    </row>
    <row r="2" spans="1:18" s="2" customFormat="1" ht="11.25" customHeight="1">
      <c r="A2" s="850" t="s">
        <v>110</v>
      </c>
      <c r="B2" s="850"/>
      <c r="C2" s="850"/>
      <c r="D2" s="850"/>
      <c r="E2" s="850"/>
      <c r="F2" s="850"/>
      <c r="G2" s="850"/>
      <c r="H2" s="850"/>
      <c r="I2" s="850"/>
      <c r="J2" s="850"/>
      <c r="K2" s="850"/>
      <c r="L2" s="850"/>
      <c r="M2" s="850"/>
      <c r="N2" s="850"/>
      <c r="O2" s="850"/>
      <c r="P2" s="850"/>
      <c r="Q2" s="850"/>
      <c r="R2" s="850"/>
    </row>
    <row r="3" spans="1:2" ht="12.75">
      <c r="A3" s="647"/>
      <c r="B3" s="647"/>
    </row>
    <row r="4" spans="1:18" ht="18" customHeight="1">
      <c r="A4" s="1" t="s">
        <v>17</v>
      </c>
      <c r="B4" s="1"/>
      <c r="C4" s="717" t="s">
        <v>59</v>
      </c>
      <c r="D4" s="717"/>
      <c r="E4" s="717"/>
      <c r="F4" s="717"/>
      <c r="G4" s="717"/>
      <c r="H4" s="717"/>
      <c r="I4" s="717"/>
      <c r="J4" s="717"/>
      <c r="K4" s="717"/>
      <c r="L4" s="717"/>
      <c r="M4" s="717"/>
      <c r="N4" s="717"/>
      <c r="O4" s="717"/>
      <c r="P4" s="717"/>
      <c r="Q4" s="717"/>
      <c r="R4" s="717"/>
    </row>
    <row r="5" spans="1:18" ht="12.75">
      <c r="A5" s="2"/>
      <c r="B5" s="2"/>
      <c r="C5" s="3"/>
      <c r="D5" s="3"/>
      <c r="E5" s="3"/>
      <c r="F5" s="3"/>
      <c r="G5" s="3"/>
      <c r="H5" s="3"/>
      <c r="I5" s="3"/>
      <c r="J5" s="3"/>
      <c r="K5" s="3"/>
      <c r="L5" s="3"/>
      <c r="M5" s="3"/>
      <c r="N5" s="3"/>
      <c r="O5" s="3"/>
      <c r="P5" s="3"/>
      <c r="Q5" s="3"/>
      <c r="R5" s="2"/>
    </row>
    <row r="6" spans="1:18" ht="12.75">
      <c r="A6" s="4" t="s">
        <v>18</v>
      </c>
      <c r="B6" s="4"/>
      <c r="C6" s="758" t="s">
        <v>129</v>
      </c>
      <c r="D6" s="758"/>
      <c r="E6" s="758"/>
      <c r="F6" s="758"/>
      <c r="G6" s="758"/>
      <c r="H6" s="758"/>
      <c r="I6" s="758"/>
      <c r="J6" s="758"/>
      <c r="K6" s="758"/>
      <c r="L6" s="758"/>
      <c r="M6" s="758"/>
      <c r="N6" s="758"/>
      <c r="O6" s="758"/>
      <c r="P6" s="758"/>
      <c r="Q6" s="758"/>
      <c r="R6" s="758"/>
    </row>
    <row r="7" spans="1:18" ht="12.75" customHeight="1" thickBot="1">
      <c r="A7" s="5"/>
      <c r="B7" s="5"/>
      <c r="C7" s="5"/>
      <c r="D7" s="5"/>
      <c r="E7" s="5"/>
      <c r="F7" s="5"/>
      <c r="G7" s="5"/>
      <c r="H7" s="5"/>
      <c r="I7" s="6"/>
      <c r="J7" s="5"/>
      <c r="K7" s="5"/>
      <c r="L7" s="5"/>
      <c r="M7" s="5"/>
      <c r="N7" s="5"/>
      <c r="O7" s="5"/>
      <c r="P7" s="5"/>
      <c r="Q7" s="5"/>
      <c r="R7" s="5"/>
    </row>
    <row r="8" spans="1:18" s="7" customFormat="1" ht="20.25" customHeight="1" thickBot="1">
      <c r="A8" s="781" t="s">
        <v>19</v>
      </c>
      <c r="B8" s="784" t="s">
        <v>490</v>
      </c>
      <c r="C8" s="756" t="s">
        <v>20</v>
      </c>
      <c r="D8" s="784" t="s">
        <v>491</v>
      </c>
      <c r="E8" s="760" t="s">
        <v>21</v>
      </c>
      <c r="F8" s="760"/>
      <c r="G8" s="760"/>
      <c r="H8" s="760"/>
      <c r="I8" s="756" t="s">
        <v>22</v>
      </c>
      <c r="J8" s="756" t="s">
        <v>23</v>
      </c>
      <c r="K8" s="756" t="s">
        <v>24</v>
      </c>
      <c r="L8" s="756" t="s">
        <v>14</v>
      </c>
      <c r="M8" s="756" t="s">
        <v>16</v>
      </c>
      <c r="N8" s="756" t="s">
        <v>25</v>
      </c>
      <c r="O8" s="756" t="s">
        <v>26</v>
      </c>
      <c r="P8" s="756" t="s">
        <v>15</v>
      </c>
      <c r="Q8" s="756" t="s">
        <v>27</v>
      </c>
      <c r="R8" s="756" t="s">
        <v>28</v>
      </c>
    </row>
    <row r="9" spans="1:18" s="7" customFormat="1" ht="40.5" customHeight="1" thickBot="1">
      <c r="A9" s="781"/>
      <c r="B9" s="879"/>
      <c r="C9" s="784"/>
      <c r="D9" s="879"/>
      <c r="E9" s="8" t="s">
        <v>29</v>
      </c>
      <c r="F9" s="8" t="s">
        <v>30</v>
      </c>
      <c r="G9" s="8" t="s">
        <v>31</v>
      </c>
      <c r="H9" s="8" t="s">
        <v>32</v>
      </c>
      <c r="I9" s="756"/>
      <c r="J9" s="756"/>
      <c r="K9" s="756"/>
      <c r="L9" s="756"/>
      <c r="M9" s="756"/>
      <c r="N9" s="756"/>
      <c r="O9" s="756"/>
      <c r="P9" s="756"/>
      <c r="Q9" s="756"/>
      <c r="R9" s="756"/>
    </row>
    <row r="10" spans="1:18" s="16" customFormat="1" ht="33" customHeight="1" thickBot="1">
      <c r="A10" s="874" t="s">
        <v>35</v>
      </c>
      <c r="B10" s="880" t="s">
        <v>492</v>
      </c>
      <c r="C10" s="593" t="s">
        <v>36</v>
      </c>
      <c r="D10" s="949" t="s">
        <v>493</v>
      </c>
      <c r="E10" s="591" t="s">
        <v>33</v>
      </c>
      <c r="F10" s="10"/>
      <c r="G10" s="10"/>
      <c r="H10" s="11"/>
      <c r="I10" s="877" t="s">
        <v>37</v>
      </c>
      <c r="J10" s="847">
        <v>66</v>
      </c>
      <c r="K10" s="847">
        <v>55</v>
      </c>
      <c r="L10" s="12">
        <v>441601.52</v>
      </c>
      <c r="M10" s="881">
        <v>43248</v>
      </c>
      <c r="N10" s="881">
        <v>43439</v>
      </c>
      <c r="O10" s="881">
        <v>44647</v>
      </c>
      <c r="P10" s="13">
        <v>1</v>
      </c>
      <c r="Q10" s="872">
        <v>444567.54</v>
      </c>
      <c r="R10" s="860" t="s">
        <v>134</v>
      </c>
    </row>
    <row r="11" spans="1:18" s="16" customFormat="1" ht="18.75" customHeight="1">
      <c r="A11" s="875"/>
      <c r="B11" s="837"/>
      <c r="C11" s="593" t="s">
        <v>34</v>
      </c>
      <c r="D11" s="950"/>
      <c r="E11" s="352"/>
      <c r="F11" s="17"/>
      <c r="G11" s="17"/>
      <c r="H11" s="18" t="s">
        <v>33</v>
      </c>
      <c r="I11" s="878"/>
      <c r="J11" s="848"/>
      <c r="K11" s="848"/>
      <c r="L11" s="19">
        <v>128871.76</v>
      </c>
      <c r="M11" s="882"/>
      <c r="N11" s="882"/>
      <c r="O11" s="882"/>
      <c r="P11" s="20">
        <v>0.85</v>
      </c>
      <c r="Q11" s="873"/>
      <c r="R11" s="858"/>
    </row>
    <row r="12" spans="1:22" s="14" customFormat="1" ht="21" customHeight="1">
      <c r="A12" s="742" t="s">
        <v>38</v>
      </c>
      <c r="B12" s="880" t="s">
        <v>494</v>
      </c>
      <c r="C12" s="876" t="s">
        <v>39</v>
      </c>
      <c r="D12" s="949" t="s">
        <v>495</v>
      </c>
      <c r="E12" s="853" t="s">
        <v>33</v>
      </c>
      <c r="F12" s="21"/>
      <c r="G12" s="21"/>
      <c r="H12" s="21"/>
      <c r="I12" s="710" t="s">
        <v>40</v>
      </c>
      <c r="J12" s="711">
        <v>148</v>
      </c>
      <c r="K12" s="711">
        <v>148</v>
      </c>
      <c r="L12" s="883">
        <v>458435.76</v>
      </c>
      <c r="M12" s="687">
        <v>43686</v>
      </c>
      <c r="N12" s="687">
        <v>43790</v>
      </c>
      <c r="O12" s="687">
        <v>44787</v>
      </c>
      <c r="P12" s="865">
        <v>1</v>
      </c>
      <c r="Q12" s="867">
        <v>553874.35</v>
      </c>
      <c r="R12" s="739"/>
      <c r="T12" s="92"/>
      <c r="V12" s="92"/>
    </row>
    <row r="13" spans="1:18" s="14" customFormat="1" ht="22.5" customHeight="1">
      <c r="A13" s="851"/>
      <c r="B13" s="837"/>
      <c r="C13" s="876"/>
      <c r="D13" s="949"/>
      <c r="E13" s="854"/>
      <c r="F13" s="91"/>
      <c r="G13" s="91"/>
      <c r="H13" s="74"/>
      <c r="I13" s="856"/>
      <c r="J13" s="857"/>
      <c r="K13" s="857"/>
      <c r="L13" s="884"/>
      <c r="M13" s="846"/>
      <c r="N13" s="846"/>
      <c r="O13" s="846"/>
      <c r="P13" s="702"/>
      <c r="Q13" s="868"/>
      <c r="R13" s="858"/>
    </row>
    <row r="14" spans="1:18" s="16" customFormat="1" ht="18.75" customHeight="1">
      <c r="A14" s="852"/>
      <c r="B14" s="837"/>
      <c r="C14" s="593" t="s">
        <v>34</v>
      </c>
      <c r="D14" s="949"/>
      <c r="E14" s="855"/>
      <c r="F14" s="17"/>
      <c r="G14" s="17"/>
      <c r="H14" s="18" t="s">
        <v>33</v>
      </c>
      <c r="I14" s="829"/>
      <c r="J14" s="828"/>
      <c r="K14" s="828"/>
      <c r="L14" s="19">
        <v>211222.3</v>
      </c>
      <c r="M14" s="688"/>
      <c r="N14" s="688"/>
      <c r="O14" s="688"/>
      <c r="P14" s="89">
        <v>0.35</v>
      </c>
      <c r="Q14" s="869"/>
      <c r="R14" s="859"/>
    </row>
    <row r="15" spans="1:18" s="14" customFormat="1" ht="15.75" customHeight="1">
      <c r="A15" s="742" t="s">
        <v>41</v>
      </c>
      <c r="B15" s="880" t="s">
        <v>496</v>
      </c>
      <c r="C15" s="876" t="s">
        <v>42</v>
      </c>
      <c r="D15" s="949" t="s">
        <v>497</v>
      </c>
      <c r="E15" s="885" t="s">
        <v>33</v>
      </c>
      <c r="F15" s="886"/>
      <c r="G15" s="886"/>
      <c r="H15" s="886"/>
      <c r="I15" s="710" t="s">
        <v>43</v>
      </c>
      <c r="J15" s="711">
        <v>5</v>
      </c>
      <c r="K15" s="711">
        <v>5</v>
      </c>
      <c r="L15" s="883">
        <v>2341753</v>
      </c>
      <c r="M15" s="687">
        <v>43663</v>
      </c>
      <c r="N15" s="687">
        <v>43816</v>
      </c>
      <c r="O15" s="687">
        <v>44631</v>
      </c>
      <c r="P15" s="865">
        <v>0.98</v>
      </c>
      <c r="Q15" s="867">
        <v>2271582.03</v>
      </c>
      <c r="R15" s="860"/>
    </row>
    <row r="16" spans="1:18" s="14" customFormat="1" ht="14.25" customHeight="1">
      <c r="A16" s="851"/>
      <c r="B16" s="837"/>
      <c r="C16" s="876"/>
      <c r="D16" s="950"/>
      <c r="E16" s="853"/>
      <c r="F16" s="887"/>
      <c r="G16" s="887"/>
      <c r="H16" s="887"/>
      <c r="I16" s="856"/>
      <c r="J16" s="857"/>
      <c r="K16" s="857"/>
      <c r="L16" s="884"/>
      <c r="M16" s="846"/>
      <c r="N16" s="846"/>
      <c r="O16" s="846"/>
      <c r="P16" s="702"/>
      <c r="Q16" s="868"/>
      <c r="R16" s="866"/>
    </row>
    <row r="17" spans="1:18" s="16" customFormat="1" ht="18" customHeight="1">
      <c r="A17" s="851"/>
      <c r="B17" s="837"/>
      <c r="C17" s="593" t="s">
        <v>78</v>
      </c>
      <c r="D17" s="950"/>
      <c r="E17" s="349"/>
      <c r="F17" s="75"/>
      <c r="G17" s="75"/>
      <c r="H17" s="74" t="s">
        <v>33</v>
      </c>
      <c r="I17" s="856"/>
      <c r="J17" s="857"/>
      <c r="K17" s="857"/>
      <c r="L17" s="76">
        <v>122582.1</v>
      </c>
      <c r="M17" s="846"/>
      <c r="N17" s="846"/>
      <c r="O17" s="846"/>
      <c r="P17" s="863">
        <v>0.95</v>
      </c>
      <c r="Q17" s="868"/>
      <c r="R17" s="866"/>
    </row>
    <row r="18" spans="1:18" s="16" customFormat="1" ht="18.75" customHeight="1">
      <c r="A18" s="852"/>
      <c r="B18" s="837"/>
      <c r="C18" s="593" t="s">
        <v>116</v>
      </c>
      <c r="D18" s="950"/>
      <c r="E18" s="352"/>
      <c r="F18" s="17"/>
      <c r="G18" s="17"/>
      <c r="H18" s="18"/>
      <c r="I18" s="829"/>
      <c r="J18" s="828"/>
      <c r="K18" s="828"/>
      <c r="L18" s="19">
        <v>30737.7</v>
      </c>
      <c r="M18" s="688"/>
      <c r="N18" s="688"/>
      <c r="O18" s="688"/>
      <c r="P18" s="864"/>
      <c r="Q18" s="869"/>
      <c r="R18" s="821"/>
    </row>
    <row r="19" spans="1:18" s="14" customFormat="1" ht="16.5" customHeight="1">
      <c r="A19" s="742" t="s">
        <v>44</v>
      </c>
      <c r="B19" s="880" t="s">
        <v>498</v>
      </c>
      <c r="C19" s="876" t="s">
        <v>45</v>
      </c>
      <c r="D19" s="949" t="s">
        <v>493</v>
      </c>
      <c r="E19" s="885" t="s">
        <v>33</v>
      </c>
      <c r="F19" s="888"/>
      <c r="G19" s="888"/>
      <c r="H19" s="888"/>
      <c r="I19" s="710" t="s">
        <v>46</v>
      </c>
      <c r="J19" s="711">
        <v>105</v>
      </c>
      <c r="K19" s="711">
        <v>105</v>
      </c>
      <c r="L19" s="883">
        <v>161524</v>
      </c>
      <c r="M19" s="687">
        <v>43686</v>
      </c>
      <c r="N19" s="687">
        <v>43860</v>
      </c>
      <c r="O19" s="687">
        <v>44576</v>
      </c>
      <c r="P19" s="865">
        <v>0.98</v>
      </c>
      <c r="Q19" s="867">
        <v>160838.01</v>
      </c>
      <c r="R19" s="860" t="s">
        <v>71</v>
      </c>
    </row>
    <row r="20" spans="1:18" s="14" customFormat="1" ht="15.75" customHeight="1">
      <c r="A20" s="851"/>
      <c r="B20" s="837"/>
      <c r="C20" s="876"/>
      <c r="D20" s="950"/>
      <c r="E20" s="853"/>
      <c r="F20" s="889"/>
      <c r="G20" s="889"/>
      <c r="H20" s="889"/>
      <c r="I20" s="856"/>
      <c r="J20" s="857"/>
      <c r="K20" s="857"/>
      <c r="L20" s="884"/>
      <c r="M20" s="846"/>
      <c r="N20" s="846"/>
      <c r="O20" s="846"/>
      <c r="P20" s="702"/>
      <c r="Q20" s="868"/>
      <c r="R20" s="858"/>
    </row>
    <row r="21" spans="1:18" s="16" customFormat="1" ht="22.5" customHeight="1">
      <c r="A21" s="852"/>
      <c r="B21" s="837"/>
      <c r="C21" s="593" t="s">
        <v>34</v>
      </c>
      <c r="D21" s="950"/>
      <c r="E21" s="352"/>
      <c r="F21" s="17"/>
      <c r="G21" s="17"/>
      <c r="H21" s="18" t="s">
        <v>33</v>
      </c>
      <c r="I21" s="829"/>
      <c r="J21" s="828"/>
      <c r="K21" s="828"/>
      <c r="L21" s="19">
        <v>58476</v>
      </c>
      <c r="M21" s="688"/>
      <c r="N21" s="688"/>
      <c r="O21" s="688"/>
      <c r="P21" s="20">
        <v>0.35</v>
      </c>
      <c r="Q21" s="869"/>
      <c r="R21" s="859"/>
    </row>
    <row r="22" spans="1:22" s="14" customFormat="1" ht="29.25" customHeight="1">
      <c r="A22" s="826" t="s">
        <v>70</v>
      </c>
      <c r="B22" s="836" t="s">
        <v>499</v>
      </c>
      <c r="C22" s="595" t="s">
        <v>68</v>
      </c>
      <c r="D22" s="951" t="s">
        <v>500</v>
      </c>
      <c r="E22" s="24"/>
      <c r="F22" s="24"/>
      <c r="G22" s="24" t="s">
        <v>33</v>
      </c>
      <c r="H22" s="23"/>
      <c r="I22" s="817" t="s">
        <v>69</v>
      </c>
      <c r="J22" s="693">
        <v>30</v>
      </c>
      <c r="K22" s="693">
        <v>13</v>
      </c>
      <c r="L22" s="26">
        <v>111999.7</v>
      </c>
      <c r="M22" s="685">
        <v>44224</v>
      </c>
      <c r="N22" s="685">
        <v>44273</v>
      </c>
      <c r="O22" s="685">
        <v>44689</v>
      </c>
      <c r="P22" s="28">
        <v>0.8</v>
      </c>
      <c r="Q22" s="842">
        <v>88131.37</v>
      </c>
      <c r="R22" s="860"/>
      <c r="S22" s="49"/>
      <c r="T22" s="92"/>
      <c r="V22" s="92"/>
    </row>
    <row r="23" spans="1:18" s="16" customFormat="1" ht="22.5" customHeight="1">
      <c r="A23" s="827"/>
      <c r="B23" s="836"/>
      <c r="C23" s="593" t="s">
        <v>34</v>
      </c>
      <c r="D23" s="951"/>
      <c r="E23" s="352"/>
      <c r="F23" s="17"/>
      <c r="G23" s="17"/>
      <c r="H23" s="18" t="s">
        <v>33</v>
      </c>
      <c r="I23" s="844"/>
      <c r="J23" s="694"/>
      <c r="K23" s="694"/>
      <c r="L23" s="19">
        <v>38000</v>
      </c>
      <c r="M23" s="686"/>
      <c r="N23" s="686"/>
      <c r="O23" s="686"/>
      <c r="P23" s="20">
        <v>0.15</v>
      </c>
      <c r="Q23" s="843"/>
      <c r="R23" s="859"/>
    </row>
    <row r="24" spans="1:19" s="14" customFormat="1" ht="42" customHeight="1">
      <c r="A24" s="580" t="s">
        <v>65</v>
      </c>
      <c r="B24" s="600" t="s">
        <v>501</v>
      </c>
      <c r="C24" s="595" t="s">
        <v>66</v>
      </c>
      <c r="D24" s="599" t="s">
        <v>493</v>
      </c>
      <c r="E24" s="24"/>
      <c r="F24" s="24"/>
      <c r="G24" s="24" t="s">
        <v>33</v>
      </c>
      <c r="H24" s="23"/>
      <c r="I24" s="25" t="s">
        <v>67</v>
      </c>
      <c r="J24" s="23">
        <v>30</v>
      </c>
      <c r="K24" s="23">
        <v>17</v>
      </c>
      <c r="L24" s="26">
        <v>208036.67</v>
      </c>
      <c r="M24" s="27">
        <v>44182</v>
      </c>
      <c r="N24" s="27">
        <v>44299</v>
      </c>
      <c r="O24" s="27">
        <v>44748</v>
      </c>
      <c r="P24" s="28">
        <v>0.92</v>
      </c>
      <c r="Q24" s="29">
        <v>219409.97</v>
      </c>
      <c r="R24" s="47"/>
      <c r="S24" s="49"/>
    </row>
    <row r="25" spans="1:19" s="14" customFormat="1" ht="30" customHeight="1">
      <c r="A25" s="826" t="s">
        <v>73</v>
      </c>
      <c r="B25" s="836" t="s">
        <v>505</v>
      </c>
      <c r="C25" s="595" t="s">
        <v>74</v>
      </c>
      <c r="D25" s="951" t="s">
        <v>502</v>
      </c>
      <c r="E25" s="24"/>
      <c r="F25" s="24"/>
      <c r="G25" s="24" t="s">
        <v>33</v>
      </c>
      <c r="H25" s="23"/>
      <c r="I25" s="817" t="s">
        <v>69</v>
      </c>
      <c r="J25" s="693">
        <v>5</v>
      </c>
      <c r="K25" s="693">
        <v>1</v>
      </c>
      <c r="L25" s="26">
        <v>140000.09</v>
      </c>
      <c r="M25" s="685">
        <v>44245</v>
      </c>
      <c r="N25" s="685">
        <v>44299</v>
      </c>
      <c r="O25" s="685">
        <v>44771</v>
      </c>
      <c r="P25" s="28">
        <v>0.02</v>
      </c>
      <c r="Q25" s="842">
        <v>0</v>
      </c>
      <c r="R25" s="870"/>
      <c r="S25" s="52"/>
    </row>
    <row r="26" spans="1:18" s="16" customFormat="1" ht="18.75" customHeight="1">
      <c r="A26" s="827"/>
      <c r="B26" s="837"/>
      <c r="C26" s="593" t="s">
        <v>34</v>
      </c>
      <c r="D26" s="951"/>
      <c r="E26" s="352"/>
      <c r="F26" s="17"/>
      <c r="G26" s="17"/>
      <c r="H26" s="18" t="s">
        <v>33</v>
      </c>
      <c r="I26" s="844"/>
      <c r="J26" s="694"/>
      <c r="K26" s="694"/>
      <c r="L26" s="19">
        <v>29023.48</v>
      </c>
      <c r="M26" s="686"/>
      <c r="N26" s="686"/>
      <c r="O26" s="686"/>
      <c r="P26" s="20">
        <v>0.58</v>
      </c>
      <c r="Q26" s="843"/>
      <c r="R26" s="871"/>
    </row>
    <row r="27" spans="1:19" s="14" customFormat="1" ht="42" customHeight="1">
      <c r="A27" s="580" t="s">
        <v>90</v>
      </c>
      <c r="B27" s="601" t="s">
        <v>503</v>
      </c>
      <c r="C27" s="595" t="s">
        <v>91</v>
      </c>
      <c r="D27" s="602" t="s">
        <v>504</v>
      </c>
      <c r="E27" s="24"/>
      <c r="F27" s="24"/>
      <c r="G27" s="24" t="s">
        <v>33</v>
      </c>
      <c r="H27" s="23"/>
      <c r="I27" s="25" t="s">
        <v>92</v>
      </c>
      <c r="J27" s="23">
        <v>10</v>
      </c>
      <c r="K27" s="23">
        <v>8</v>
      </c>
      <c r="L27" s="26">
        <v>593511.15</v>
      </c>
      <c r="M27" s="27">
        <v>44379</v>
      </c>
      <c r="N27" s="27">
        <v>44449</v>
      </c>
      <c r="O27" s="27">
        <v>44999</v>
      </c>
      <c r="P27" s="28">
        <v>0.02</v>
      </c>
      <c r="Q27" s="29">
        <v>0</v>
      </c>
      <c r="R27" s="69"/>
      <c r="S27" s="52"/>
    </row>
    <row r="28" spans="1:19" s="14" customFormat="1" ht="52.5" customHeight="1">
      <c r="A28" s="580" t="s">
        <v>93</v>
      </c>
      <c r="B28" s="601" t="s">
        <v>506</v>
      </c>
      <c r="C28" s="595" t="s">
        <v>101</v>
      </c>
      <c r="D28" s="603" t="s">
        <v>507</v>
      </c>
      <c r="E28" s="24"/>
      <c r="F28" s="24"/>
      <c r="G28" s="24"/>
      <c r="H28" s="23"/>
      <c r="I28" s="25" t="s">
        <v>94</v>
      </c>
      <c r="J28" s="23">
        <v>3</v>
      </c>
      <c r="K28" s="23">
        <v>1</v>
      </c>
      <c r="L28" s="26">
        <v>283367.12</v>
      </c>
      <c r="M28" s="27">
        <v>44425</v>
      </c>
      <c r="N28" s="27">
        <v>44467</v>
      </c>
      <c r="O28" s="27">
        <v>44566</v>
      </c>
      <c r="P28" s="28">
        <v>0</v>
      </c>
      <c r="Q28" s="29">
        <v>0</v>
      </c>
      <c r="R28" s="95" t="s">
        <v>117</v>
      </c>
      <c r="S28" s="52"/>
    </row>
    <row r="29" spans="1:19" s="14" customFormat="1" ht="42" customHeight="1">
      <c r="A29" s="580" t="s">
        <v>114</v>
      </c>
      <c r="B29" s="604" t="s">
        <v>508</v>
      </c>
      <c r="C29" s="595" t="s">
        <v>111</v>
      </c>
      <c r="D29" s="595" t="s">
        <v>509</v>
      </c>
      <c r="E29" s="24" t="s">
        <v>33</v>
      </c>
      <c r="F29" s="24"/>
      <c r="G29" s="24"/>
      <c r="H29" s="23"/>
      <c r="I29" s="25" t="s">
        <v>112</v>
      </c>
      <c r="J29" s="23">
        <v>89</v>
      </c>
      <c r="K29" s="23">
        <v>89</v>
      </c>
      <c r="L29" s="26">
        <v>77694.15</v>
      </c>
      <c r="M29" s="27">
        <v>44406</v>
      </c>
      <c r="N29" s="27">
        <v>44546</v>
      </c>
      <c r="O29" s="27">
        <v>44911</v>
      </c>
      <c r="P29" s="28">
        <v>0</v>
      </c>
      <c r="Q29" s="29">
        <v>0</v>
      </c>
      <c r="R29" s="69" t="s">
        <v>119</v>
      </c>
      <c r="S29" s="49"/>
    </row>
    <row r="30" spans="1:19" s="14" customFormat="1" ht="42" customHeight="1">
      <c r="A30" s="580" t="s">
        <v>115</v>
      </c>
      <c r="B30" s="604" t="s">
        <v>510</v>
      </c>
      <c r="C30" s="595" t="s">
        <v>113</v>
      </c>
      <c r="D30" s="595" t="s">
        <v>511</v>
      </c>
      <c r="E30" s="24"/>
      <c r="F30" s="24"/>
      <c r="G30" s="24" t="s">
        <v>33</v>
      </c>
      <c r="H30" s="23"/>
      <c r="I30" s="25" t="s">
        <v>112</v>
      </c>
      <c r="J30" s="23">
        <v>30</v>
      </c>
      <c r="K30" s="23">
        <v>10</v>
      </c>
      <c r="L30" s="26">
        <v>83851.3</v>
      </c>
      <c r="M30" s="27">
        <v>44412</v>
      </c>
      <c r="N30" s="27">
        <v>44546</v>
      </c>
      <c r="O30" s="27">
        <v>44911</v>
      </c>
      <c r="P30" s="28">
        <v>0</v>
      </c>
      <c r="Q30" s="29">
        <v>0</v>
      </c>
      <c r="R30" s="47">
        <v>11</v>
      </c>
      <c r="S30" s="49"/>
    </row>
    <row r="31" spans="1:19" s="98" customFormat="1" ht="42" customHeight="1">
      <c r="A31" s="580" t="s">
        <v>130</v>
      </c>
      <c r="B31" s="594" t="s">
        <v>512</v>
      </c>
      <c r="C31" s="595" t="s">
        <v>131</v>
      </c>
      <c r="D31" s="595" t="s">
        <v>513</v>
      </c>
      <c r="E31" s="24"/>
      <c r="F31" s="24"/>
      <c r="G31" s="24" t="s">
        <v>33</v>
      </c>
      <c r="H31" s="23"/>
      <c r="I31" s="25" t="s">
        <v>132</v>
      </c>
      <c r="J31" s="23">
        <v>10</v>
      </c>
      <c r="K31" s="23">
        <v>5</v>
      </c>
      <c r="L31" s="26">
        <v>412603.5</v>
      </c>
      <c r="M31" s="27">
        <v>44518</v>
      </c>
      <c r="N31" s="27">
        <v>44616</v>
      </c>
      <c r="O31" s="27">
        <v>44980</v>
      </c>
      <c r="P31" s="28">
        <v>0</v>
      </c>
      <c r="Q31" s="29">
        <v>0</v>
      </c>
      <c r="R31" s="97">
        <v>11</v>
      </c>
      <c r="S31" s="49"/>
    </row>
    <row r="32" spans="1:19" s="14" customFormat="1" ht="30" customHeight="1">
      <c r="A32" s="826" t="s">
        <v>81</v>
      </c>
      <c r="B32" s="952" t="s">
        <v>514</v>
      </c>
      <c r="C32" s="595" t="s">
        <v>79</v>
      </c>
      <c r="D32" s="861" t="s">
        <v>515</v>
      </c>
      <c r="E32" s="24"/>
      <c r="F32" s="24"/>
      <c r="G32" s="24" t="s">
        <v>33</v>
      </c>
      <c r="H32" s="23"/>
      <c r="I32" s="817" t="s">
        <v>80</v>
      </c>
      <c r="J32" s="693">
        <v>30</v>
      </c>
      <c r="K32" s="693">
        <v>13</v>
      </c>
      <c r="L32" s="26">
        <v>127512.79</v>
      </c>
      <c r="M32" s="685">
        <v>44328</v>
      </c>
      <c r="N32" s="685">
        <v>44392</v>
      </c>
      <c r="O32" s="685">
        <v>44751</v>
      </c>
      <c r="P32" s="28">
        <v>0.28</v>
      </c>
      <c r="Q32" s="842">
        <v>38253.84</v>
      </c>
      <c r="R32" s="860"/>
      <c r="S32" s="49"/>
    </row>
    <row r="33" spans="1:18" s="16" customFormat="1" ht="19.5" customHeight="1">
      <c r="A33" s="827"/>
      <c r="B33" s="953"/>
      <c r="C33" s="593" t="s">
        <v>34</v>
      </c>
      <c r="D33" s="862"/>
      <c r="E33" s="352"/>
      <c r="F33" s="17"/>
      <c r="G33" s="17"/>
      <c r="H33" s="18" t="s">
        <v>33</v>
      </c>
      <c r="I33" s="844"/>
      <c r="J33" s="694"/>
      <c r="K33" s="694"/>
      <c r="L33" s="19">
        <v>59070.48</v>
      </c>
      <c r="M33" s="686"/>
      <c r="N33" s="686"/>
      <c r="O33" s="686"/>
      <c r="P33" s="71">
        <v>0.2</v>
      </c>
      <c r="Q33" s="843"/>
      <c r="R33" s="859"/>
    </row>
    <row r="34" spans="1:19" s="14" customFormat="1" ht="42" customHeight="1">
      <c r="A34" s="826" t="s">
        <v>84</v>
      </c>
      <c r="B34" s="952" t="s">
        <v>514</v>
      </c>
      <c r="C34" s="595" t="s">
        <v>82</v>
      </c>
      <c r="D34" s="861" t="s">
        <v>515</v>
      </c>
      <c r="E34" s="24"/>
      <c r="F34" s="24"/>
      <c r="G34" s="24" t="s">
        <v>33</v>
      </c>
      <c r="H34" s="23"/>
      <c r="I34" s="817" t="s">
        <v>83</v>
      </c>
      <c r="J34" s="693">
        <v>30</v>
      </c>
      <c r="K34" s="693">
        <v>12</v>
      </c>
      <c r="L34" s="26">
        <v>132643.2</v>
      </c>
      <c r="M34" s="685">
        <v>44328</v>
      </c>
      <c r="N34" s="685">
        <v>44406</v>
      </c>
      <c r="O34" s="685">
        <v>44765</v>
      </c>
      <c r="P34" s="28">
        <v>0.65</v>
      </c>
      <c r="Q34" s="842">
        <v>72499.36</v>
      </c>
      <c r="R34" s="47"/>
      <c r="S34" s="49"/>
    </row>
    <row r="35" spans="1:18" s="16" customFormat="1" ht="18.75" customHeight="1">
      <c r="A35" s="827"/>
      <c r="B35" s="953"/>
      <c r="C35" s="593" t="s">
        <v>34</v>
      </c>
      <c r="D35" s="862"/>
      <c r="E35" s="352"/>
      <c r="F35" s="17"/>
      <c r="G35" s="17"/>
      <c r="H35" s="18" t="s">
        <v>33</v>
      </c>
      <c r="I35" s="844"/>
      <c r="J35" s="694"/>
      <c r="K35" s="694"/>
      <c r="L35" s="19">
        <v>41467.39</v>
      </c>
      <c r="M35" s="686"/>
      <c r="N35" s="686"/>
      <c r="O35" s="686"/>
      <c r="P35" s="20">
        <v>0.12</v>
      </c>
      <c r="Q35" s="843"/>
      <c r="R35" s="90"/>
    </row>
    <row r="36" spans="1:19" s="14" customFormat="1" ht="42" customHeight="1">
      <c r="A36" s="147" t="s">
        <v>97</v>
      </c>
      <c r="B36" s="594" t="s">
        <v>514</v>
      </c>
      <c r="C36" s="595" t="s">
        <v>95</v>
      </c>
      <c r="D36" s="599" t="s">
        <v>515</v>
      </c>
      <c r="E36" s="62"/>
      <c r="F36" s="62"/>
      <c r="G36" s="62" t="s">
        <v>33</v>
      </c>
      <c r="H36" s="61"/>
      <c r="I36" s="63" t="s">
        <v>96</v>
      </c>
      <c r="J36" s="61">
        <v>30</v>
      </c>
      <c r="K36" s="61">
        <v>9</v>
      </c>
      <c r="L36" s="64">
        <v>41491.86</v>
      </c>
      <c r="M36" s="65">
        <v>44328</v>
      </c>
      <c r="N36" s="65">
        <v>44453</v>
      </c>
      <c r="O36" s="65">
        <v>44812</v>
      </c>
      <c r="P36" s="28">
        <v>0.11</v>
      </c>
      <c r="Q36" s="66">
        <v>0</v>
      </c>
      <c r="R36" s="70"/>
      <c r="S36" s="49"/>
    </row>
    <row r="37" spans="1:27" s="2" customFormat="1" ht="42" customHeight="1">
      <c r="A37" s="590" t="s">
        <v>102</v>
      </c>
      <c r="B37" s="605" t="s">
        <v>514</v>
      </c>
      <c r="C37" s="596" t="s">
        <v>103</v>
      </c>
      <c r="D37" s="597" t="s">
        <v>515</v>
      </c>
      <c r="E37" s="79"/>
      <c r="F37" s="79"/>
      <c r="G37" s="79" t="s">
        <v>33</v>
      </c>
      <c r="H37" s="78"/>
      <c r="I37" s="80" t="s">
        <v>104</v>
      </c>
      <c r="J37" s="78">
        <v>30</v>
      </c>
      <c r="K37" s="87">
        <v>13</v>
      </c>
      <c r="L37" s="81">
        <v>113521.74</v>
      </c>
      <c r="M37" s="82">
        <v>44328</v>
      </c>
      <c r="N37" s="82">
        <v>44378</v>
      </c>
      <c r="O37" s="82">
        <v>44737</v>
      </c>
      <c r="P37" s="83">
        <v>0.23</v>
      </c>
      <c r="Q37" s="66">
        <v>0</v>
      </c>
      <c r="R37" s="84"/>
      <c r="S37" s="94"/>
      <c r="T37" s="93"/>
      <c r="U37" s="86"/>
      <c r="V37" s="86"/>
      <c r="W37" s="86"/>
      <c r="X37" s="86"/>
      <c r="Y37" s="86"/>
      <c r="Z37" s="86"/>
      <c r="AA37" s="86"/>
    </row>
    <row r="38" spans="1:19" s="14" customFormat="1" ht="42" customHeight="1">
      <c r="A38" s="147" t="s">
        <v>85</v>
      </c>
      <c r="B38" s="594" t="s">
        <v>514</v>
      </c>
      <c r="C38" s="595" t="s">
        <v>86</v>
      </c>
      <c r="D38" s="599" t="s">
        <v>515</v>
      </c>
      <c r="E38" s="62"/>
      <c r="F38" s="62"/>
      <c r="G38" s="62" t="s">
        <v>33</v>
      </c>
      <c r="H38" s="61"/>
      <c r="I38" s="63" t="s">
        <v>87</v>
      </c>
      <c r="J38" s="61">
        <v>30</v>
      </c>
      <c r="K38" s="61">
        <v>13</v>
      </c>
      <c r="L38" s="64">
        <v>124711.03</v>
      </c>
      <c r="M38" s="65">
        <v>44328</v>
      </c>
      <c r="N38" s="65">
        <v>44435</v>
      </c>
      <c r="O38" s="65">
        <v>44794</v>
      </c>
      <c r="P38" s="83">
        <v>0.1</v>
      </c>
      <c r="Q38" s="66">
        <v>0</v>
      </c>
      <c r="R38" s="70"/>
      <c r="S38" s="49"/>
    </row>
    <row r="39" spans="1:19" s="14" customFormat="1" ht="30" customHeight="1">
      <c r="A39" s="826" t="s">
        <v>56</v>
      </c>
      <c r="B39" s="836" t="s">
        <v>516</v>
      </c>
      <c r="C39" s="595" t="s">
        <v>88</v>
      </c>
      <c r="D39" s="861" t="s">
        <v>507</v>
      </c>
      <c r="E39" s="24" t="s">
        <v>33</v>
      </c>
      <c r="F39" s="24"/>
      <c r="G39" s="24"/>
      <c r="H39" s="23"/>
      <c r="I39" s="817" t="s">
        <v>57</v>
      </c>
      <c r="J39" s="693">
        <v>21</v>
      </c>
      <c r="K39" s="693">
        <v>20</v>
      </c>
      <c r="L39" s="26">
        <v>456636</v>
      </c>
      <c r="M39" s="685">
        <v>43762</v>
      </c>
      <c r="N39" s="685">
        <v>43990</v>
      </c>
      <c r="O39" s="685">
        <v>44639</v>
      </c>
      <c r="P39" s="28">
        <v>0.99</v>
      </c>
      <c r="Q39" s="842">
        <v>560684.02</v>
      </c>
      <c r="R39" s="860"/>
      <c r="S39" s="49"/>
    </row>
    <row r="40" spans="1:18" s="16" customFormat="1" ht="19.5" customHeight="1">
      <c r="A40" s="827"/>
      <c r="B40" s="837"/>
      <c r="C40" s="593" t="s">
        <v>89</v>
      </c>
      <c r="D40" s="862"/>
      <c r="E40" s="349"/>
      <c r="F40" s="75"/>
      <c r="G40" s="75"/>
      <c r="H40" s="74" t="s">
        <v>33</v>
      </c>
      <c r="I40" s="844"/>
      <c r="J40" s="694"/>
      <c r="K40" s="694"/>
      <c r="L40" s="76">
        <v>203327.08</v>
      </c>
      <c r="M40" s="686"/>
      <c r="N40" s="686"/>
      <c r="O40" s="686"/>
      <c r="P40" s="77">
        <v>0.85</v>
      </c>
      <c r="Q40" s="843"/>
      <c r="R40" s="859"/>
    </row>
    <row r="41" spans="1:19" s="14" customFormat="1" ht="42" customHeight="1">
      <c r="A41" s="147" t="s">
        <v>60</v>
      </c>
      <c r="B41" s="594" t="s">
        <v>517</v>
      </c>
      <c r="C41" s="595" t="s">
        <v>128</v>
      </c>
      <c r="D41" s="599" t="s">
        <v>518</v>
      </c>
      <c r="E41" s="62"/>
      <c r="F41" s="62"/>
      <c r="G41" s="62" t="s">
        <v>33</v>
      </c>
      <c r="H41" s="61"/>
      <c r="I41" s="63" t="s">
        <v>61</v>
      </c>
      <c r="J41" s="61">
        <v>30</v>
      </c>
      <c r="K41" s="61">
        <v>15</v>
      </c>
      <c r="L41" s="64">
        <v>358987.5</v>
      </c>
      <c r="M41" s="65">
        <v>44138</v>
      </c>
      <c r="N41" s="65">
        <v>44214</v>
      </c>
      <c r="O41" s="65">
        <v>44693</v>
      </c>
      <c r="P41" s="28">
        <v>0.45</v>
      </c>
      <c r="Q41" s="66">
        <v>110517.7</v>
      </c>
      <c r="R41" s="70"/>
      <c r="S41" s="49"/>
    </row>
    <row r="42" spans="1:19" s="14" customFormat="1" ht="42" customHeight="1">
      <c r="A42" s="147" t="s">
        <v>75</v>
      </c>
      <c r="B42" s="601" t="s">
        <v>519</v>
      </c>
      <c r="C42" s="595" t="s">
        <v>77</v>
      </c>
      <c r="D42" s="606" t="s">
        <v>520</v>
      </c>
      <c r="E42" s="62" t="s">
        <v>33</v>
      </c>
      <c r="F42" s="62"/>
      <c r="G42" s="62"/>
      <c r="H42" s="61"/>
      <c r="I42" s="63" t="s">
        <v>76</v>
      </c>
      <c r="J42" s="61">
        <v>12</v>
      </c>
      <c r="K42" s="61">
        <v>12</v>
      </c>
      <c r="L42" s="64">
        <v>1243200</v>
      </c>
      <c r="M42" s="65">
        <v>44244</v>
      </c>
      <c r="N42" s="65">
        <v>44340</v>
      </c>
      <c r="O42" s="65">
        <v>44804</v>
      </c>
      <c r="P42" s="28">
        <v>0.43</v>
      </c>
      <c r="Q42" s="66">
        <v>625970.59</v>
      </c>
      <c r="R42" s="70" t="s">
        <v>133</v>
      </c>
      <c r="S42" s="49"/>
    </row>
    <row r="43" spans="1:19" s="14" customFormat="1" ht="42" customHeight="1">
      <c r="A43" s="147" t="s">
        <v>98</v>
      </c>
      <c r="B43" s="601" t="s">
        <v>521</v>
      </c>
      <c r="C43" s="595" t="s">
        <v>99</v>
      </c>
      <c r="D43" s="606" t="s">
        <v>522</v>
      </c>
      <c r="E43" s="62" t="s">
        <v>33</v>
      </c>
      <c r="F43" s="62"/>
      <c r="G43" s="62"/>
      <c r="H43" s="61"/>
      <c r="I43" s="63" t="s">
        <v>100</v>
      </c>
      <c r="J43" s="61">
        <v>14</v>
      </c>
      <c r="K43" s="61">
        <v>14</v>
      </c>
      <c r="L43" s="64">
        <v>569062.5</v>
      </c>
      <c r="M43" s="65">
        <v>44389</v>
      </c>
      <c r="N43" s="65">
        <v>44449</v>
      </c>
      <c r="O43" s="65">
        <v>44813</v>
      </c>
      <c r="P43" s="72">
        <v>0.04</v>
      </c>
      <c r="Q43" s="66">
        <v>0</v>
      </c>
      <c r="R43" s="70"/>
      <c r="S43" s="49"/>
    </row>
    <row r="44" spans="1:19" s="14" customFormat="1" ht="42" customHeight="1">
      <c r="A44" s="147" t="s">
        <v>106</v>
      </c>
      <c r="B44" s="594" t="s">
        <v>523</v>
      </c>
      <c r="C44" s="595" t="s">
        <v>107</v>
      </c>
      <c r="D44" s="599" t="s">
        <v>524</v>
      </c>
      <c r="E44" s="62"/>
      <c r="F44" s="62"/>
      <c r="G44" s="62" t="s">
        <v>33</v>
      </c>
      <c r="H44" s="61"/>
      <c r="I44" s="63" t="s">
        <v>108</v>
      </c>
      <c r="J44" s="61">
        <v>15</v>
      </c>
      <c r="K44" s="61">
        <v>7</v>
      </c>
      <c r="L44" s="64">
        <v>285753.43</v>
      </c>
      <c r="M44" s="65">
        <v>44442</v>
      </c>
      <c r="N44" s="65">
        <v>44517</v>
      </c>
      <c r="O44" s="65">
        <v>45061</v>
      </c>
      <c r="P44" s="72">
        <v>0</v>
      </c>
      <c r="Q44" s="66">
        <v>0</v>
      </c>
      <c r="R44" s="70">
        <v>11</v>
      </c>
      <c r="S44" s="49"/>
    </row>
    <row r="45" spans="1:19" s="14" customFormat="1" ht="47.25" customHeight="1">
      <c r="A45" s="580" t="s">
        <v>126</v>
      </c>
      <c r="B45" s="594" t="s">
        <v>525</v>
      </c>
      <c r="C45" s="595" t="s">
        <v>127</v>
      </c>
      <c r="D45" s="595" t="s">
        <v>526</v>
      </c>
      <c r="E45" s="24"/>
      <c r="F45" s="96"/>
      <c r="G45" s="24" t="s">
        <v>33</v>
      </c>
      <c r="H45" s="23"/>
      <c r="I45" s="25" t="s">
        <v>118</v>
      </c>
      <c r="J45" s="61">
        <v>15</v>
      </c>
      <c r="K45" s="61">
        <v>8</v>
      </c>
      <c r="L45" s="26">
        <v>542554.4</v>
      </c>
      <c r="M45" s="27">
        <v>44484</v>
      </c>
      <c r="N45" s="27">
        <v>44586</v>
      </c>
      <c r="O45" s="27">
        <v>45125</v>
      </c>
      <c r="P45" s="28">
        <v>0</v>
      </c>
      <c r="Q45" s="29">
        <v>0</v>
      </c>
      <c r="R45" s="47" t="s">
        <v>119</v>
      </c>
      <c r="S45" s="49"/>
    </row>
    <row r="46" spans="1:19" s="14" customFormat="1" ht="42" customHeight="1">
      <c r="A46" s="147" t="s">
        <v>122</v>
      </c>
      <c r="B46" s="594" t="s">
        <v>514</v>
      </c>
      <c r="C46" s="595" t="s">
        <v>123</v>
      </c>
      <c r="D46" s="599" t="s">
        <v>515</v>
      </c>
      <c r="E46" s="62"/>
      <c r="F46" s="62"/>
      <c r="G46" s="62" t="s">
        <v>33</v>
      </c>
      <c r="H46" s="61"/>
      <c r="I46" s="63" t="s">
        <v>120</v>
      </c>
      <c r="J46" s="61">
        <v>10</v>
      </c>
      <c r="K46" s="61">
        <v>4</v>
      </c>
      <c r="L46" s="64">
        <v>66819.56</v>
      </c>
      <c r="M46" s="65">
        <v>44528</v>
      </c>
      <c r="N46" s="65">
        <v>44585</v>
      </c>
      <c r="O46" s="65">
        <v>44926</v>
      </c>
      <c r="P46" s="72">
        <v>0.05</v>
      </c>
      <c r="Q46" s="66">
        <v>0</v>
      </c>
      <c r="R46" s="70"/>
      <c r="S46" s="49"/>
    </row>
    <row r="47" spans="1:19" s="14" customFormat="1" ht="42" customHeight="1" thickBot="1">
      <c r="A47" s="147" t="s">
        <v>125</v>
      </c>
      <c r="B47" s="594" t="s">
        <v>514</v>
      </c>
      <c r="C47" s="595" t="s">
        <v>124</v>
      </c>
      <c r="D47" s="599" t="s">
        <v>515</v>
      </c>
      <c r="E47" s="62"/>
      <c r="F47" s="62"/>
      <c r="G47" s="62" t="s">
        <v>33</v>
      </c>
      <c r="H47" s="61"/>
      <c r="I47" s="63" t="s">
        <v>121</v>
      </c>
      <c r="J47" s="61">
        <v>10</v>
      </c>
      <c r="K47" s="61">
        <v>4</v>
      </c>
      <c r="L47" s="64">
        <v>75041.6</v>
      </c>
      <c r="M47" s="65">
        <v>44528</v>
      </c>
      <c r="N47" s="65">
        <v>44587</v>
      </c>
      <c r="O47" s="65">
        <v>44926</v>
      </c>
      <c r="P47" s="72">
        <v>0.1</v>
      </c>
      <c r="Q47" s="66">
        <v>0</v>
      </c>
      <c r="R47" s="70"/>
      <c r="S47" s="49"/>
    </row>
    <row r="48" spans="1:18" s="2" customFormat="1" ht="30.75" customHeight="1" thickBot="1">
      <c r="A48" s="838" t="s">
        <v>62</v>
      </c>
      <c r="B48" s="839"/>
      <c r="C48" s="839"/>
      <c r="D48" s="839"/>
      <c r="E48" s="840"/>
      <c r="F48" s="840"/>
      <c r="G48" s="840"/>
      <c r="H48" s="840"/>
      <c r="I48" s="840"/>
      <c r="J48" s="840"/>
      <c r="K48" s="841"/>
      <c r="L48" s="53">
        <f>SUM(L10:L47)</f>
        <v>10375091.860000003</v>
      </c>
      <c r="N48" s="54"/>
      <c r="O48" s="54"/>
      <c r="P48" s="54"/>
      <c r="Q48" s="55"/>
      <c r="R48" s="54"/>
    </row>
    <row r="49" spans="1:18" s="2" customFormat="1" ht="12.75" customHeight="1">
      <c r="A49" s="56"/>
      <c r="B49" s="56"/>
      <c r="C49" s="57"/>
      <c r="D49" s="57"/>
      <c r="E49" s="57"/>
      <c r="F49" s="57"/>
      <c r="G49" s="57"/>
      <c r="H49" s="57"/>
      <c r="I49" s="58"/>
      <c r="J49" s="57"/>
      <c r="K49" s="57"/>
      <c r="L49" s="59"/>
      <c r="M49" s="58"/>
      <c r="N49" s="58"/>
      <c r="O49" s="845"/>
      <c r="P49" s="845"/>
      <c r="Q49" s="845"/>
      <c r="R49" s="845"/>
    </row>
    <row r="50" spans="1:18" ht="12" customHeight="1">
      <c r="A50" s="68" t="s">
        <v>64</v>
      </c>
      <c r="B50" s="68"/>
      <c r="C50" s="68"/>
      <c r="D50" s="68"/>
      <c r="E50" s="68"/>
      <c r="F50" s="68"/>
      <c r="G50" s="68"/>
      <c r="H50" s="68"/>
      <c r="I50" s="31"/>
      <c r="J50" s="30"/>
      <c r="K50" s="30"/>
      <c r="L50" s="32"/>
      <c r="M50" s="33"/>
      <c r="N50" s="31"/>
      <c r="O50" s="50"/>
      <c r="P50" s="50"/>
      <c r="Q50" s="50"/>
      <c r="R50" s="50"/>
    </row>
    <row r="51" spans="1:18" ht="12" customHeight="1">
      <c r="A51" s="51"/>
      <c r="B51" s="51"/>
      <c r="C51" s="51"/>
      <c r="D51" s="51"/>
      <c r="E51" s="51"/>
      <c r="F51" s="51"/>
      <c r="G51" s="51"/>
      <c r="H51" s="51"/>
      <c r="I51" s="31"/>
      <c r="J51" s="30"/>
      <c r="K51" s="30"/>
      <c r="L51" s="32"/>
      <c r="M51" s="33"/>
      <c r="N51" s="31"/>
      <c r="O51" s="50"/>
      <c r="P51" s="50"/>
      <c r="Q51" s="50"/>
      <c r="R51" s="50"/>
    </row>
    <row r="52" spans="1:18" s="40" customFormat="1" ht="12" customHeight="1">
      <c r="A52" s="34" t="s">
        <v>47</v>
      </c>
      <c r="B52" s="34"/>
      <c r="C52" s="35"/>
      <c r="D52" s="35"/>
      <c r="E52" s="35"/>
      <c r="F52" s="35"/>
      <c r="G52" s="36"/>
      <c r="H52" s="37"/>
      <c r="I52" s="38"/>
      <c r="J52" s="39"/>
      <c r="K52" s="39"/>
      <c r="L52" s="39"/>
      <c r="M52" s="39"/>
      <c r="N52" s="39"/>
      <c r="O52" s="39"/>
      <c r="P52" s="39"/>
      <c r="Q52" s="39"/>
      <c r="R52" s="39"/>
    </row>
    <row r="53" spans="1:18" s="40" customFormat="1" ht="12" customHeight="1">
      <c r="A53" s="34" t="s">
        <v>48</v>
      </c>
      <c r="B53" s="34"/>
      <c r="C53" s="35"/>
      <c r="D53" s="35"/>
      <c r="E53" s="35"/>
      <c r="F53" s="35"/>
      <c r="G53" s="35"/>
      <c r="H53" s="37"/>
      <c r="I53" s="38"/>
      <c r="J53" s="39"/>
      <c r="K53" s="39"/>
      <c r="L53" s="41"/>
      <c r="M53" s="42"/>
      <c r="N53" s="39"/>
      <c r="O53" s="39"/>
      <c r="P53" s="39"/>
      <c r="Q53" s="39"/>
      <c r="R53" s="39"/>
    </row>
    <row r="54" spans="1:18" s="40" customFormat="1" ht="12" customHeight="1">
      <c r="A54" s="34" t="s">
        <v>49</v>
      </c>
      <c r="B54" s="34"/>
      <c r="C54" s="35"/>
      <c r="D54" s="35"/>
      <c r="E54" s="35"/>
      <c r="F54" s="35"/>
      <c r="G54" s="35"/>
      <c r="H54" s="37"/>
      <c r="I54" s="38"/>
      <c r="J54" s="39"/>
      <c r="K54" s="39"/>
      <c r="L54" s="43"/>
      <c r="M54" s="39"/>
      <c r="N54" s="39"/>
      <c r="O54" s="39"/>
      <c r="P54" s="39"/>
      <c r="Q54" s="39"/>
      <c r="R54" s="39"/>
    </row>
    <row r="55" spans="1:18" s="40" customFormat="1" ht="12" customHeight="1">
      <c r="A55" s="34" t="s">
        <v>50</v>
      </c>
      <c r="B55" s="34"/>
      <c r="C55" s="35"/>
      <c r="D55" s="35"/>
      <c r="E55" s="35"/>
      <c r="F55" s="35"/>
      <c r="G55" s="35"/>
      <c r="H55" s="37"/>
      <c r="I55" s="38"/>
      <c r="J55" s="39"/>
      <c r="K55" s="39"/>
      <c r="L55" s="39"/>
      <c r="M55" s="44"/>
      <c r="N55" s="39"/>
      <c r="O55" s="39"/>
      <c r="P55" s="39"/>
      <c r="Q55" s="39"/>
      <c r="R55" s="39"/>
    </row>
    <row r="56" spans="1:18" s="40" customFormat="1" ht="12" customHeight="1">
      <c r="A56" s="34" t="s">
        <v>51</v>
      </c>
      <c r="B56" s="34"/>
      <c r="C56" s="35"/>
      <c r="D56" s="35"/>
      <c r="E56" s="35"/>
      <c r="F56" s="35"/>
      <c r="G56" s="35"/>
      <c r="H56" s="37"/>
      <c r="I56" s="38"/>
      <c r="J56" s="39"/>
      <c r="K56" s="39"/>
      <c r="L56" s="39"/>
      <c r="M56" s="39"/>
      <c r="N56" s="39"/>
      <c r="O56" s="39"/>
      <c r="P56" s="39"/>
      <c r="Q56" s="39"/>
      <c r="R56" s="39"/>
    </row>
    <row r="57" spans="1:18" s="40" customFormat="1" ht="12" customHeight="1">
      <c r="A57" s="34" t="s">
        <v>52</v>
      </c>
      <c r="B57" s="34"/>
      <c r="C57" s="35"/>
      <c r="D57" s="35"/>
      <c r="E57" s="35"/>
      <c r="F57" s="35"/>
      <c r="G57" s="35"/>
      <c r="H57" s="37"/>
      <c r="I57" s="38"/>
      <c r="J57" s="39"/>
      <c r="K57" s="39"/>
      <c r="L57" s="39"/>
      <c r="M57" s="39"/>
      <c r="N57" s="39"/>
      <c r="O57" s="39"/>
      <c r="P57" s="39"/>
      <c r="Q57" s="39"/>
      <c r="R57" s="39"/>
    </row>
    <row r="58" spans="1:18" s="40" customFormat="1" ht="12" customHeight="1">
      <c r="A58" s="34" t="s">
        <v>53</v>
      </c>
      <c r="B58" s="34"/>
      <c r="C58" s="35"/>
      <c r="D58" s="35"/>
      <c r="E58" s="35"/>
      <c r="F58" s="35"/>
      <c r="G58" s="35"/>
      <c r="H58" s="37"/>
      <c r="I58" s="38"/>
      <c r="J58" s="88"/>
      <c r="K58" s="39"/>
      <c r="L58" s="88"/>
      <c r="M58" s="39"/>
      <c r="N58" s="39"/>
      <c r="O58" s="39"/>
      <c r="P58" s="39"/>
      <c r="Q58" s="39"/>
      <c r="R58" s="39"/>
    </row>
    <row r="59" spans="1:18" s="40" customFormat="1" ht="12" customHeight="1">
      <c r="A59" s="45" t="s">
        <v>54</v>
      </c>
      <c r="B59" s="45"/>
      <c r="C59" s="46"/>
      <c r="D59" s="46"/>
      <c r="E59" s="46"/>
      <c r="F59" s="46"/>
      <c r="G59" s="46"/>
      <c r="H59" s="37"/>
      <c r="I59" s="38"/>
      <c r="J59" s="39"/>
      <c r="K59" s="39"/>
      <c r="L59" s="39"/>
      <c r="M59" s="39"/>
      <c r="N59" s="39"/>
      <c r="O59" s="39"/>
      <c r="P59" s="39"/>
      <c r="Q59" s="39"/>
      <c r="R59" s="39"/>
    </row>
    <row r="60" spans="1:18" s="40" customFormat="1" ht="12" customHeight="1">
      <c r="A60" s="729" t="s">
        <v>55</v>
      </c>
      <c r="B60" s="729"/>
      <c r="C60" s="729"/>
      <c r="D60" s="729"/>
      <c r="E60" s="729"/>
      <c r="F60" s="729"/>
      <c r="G60" s="729"/>
      <c r="H60" s="729"/>
      <c r="I60" s="38"/>
      <c r="J60" s="39"/>
      <c r="K60" s="39"/>
      <c r="L60" s="39"/>
      <c r="M60" s="39"/>
      <c r="N60" s="39"/>
      <c r="O60" s="39"/>
      <c r="P60" s="39"/>
      <c r="Q60" s="39"/>
      <c r="R60" s="39"/>
    </row>
    <row r="61" spans="1:18" s="40" customFormat="1" ht="12" customHeight="1">
      <c r="A61" s="729" t="s">
        <v>58</v>
      </c>
      <c r="B61" s="729"/>
      <c r="C61" s="729"/>
      <c r="D61" s="729"/>
      <c r="E61" s="729"/>
      <c r="F61" s="729"/>
      <c r="G61" s="729"/>
      <c r="H61" s="729"/>
      <c r="I61" s="38"/>
      <c r="J61" s="39"/>
      <c r="K61" s="39"/>
      <c r="L61" s="39"/>
      <c r="M61" s="39"/>
      <c r="N61" s="39"/>
      <c r="O61" s="39"/>
      <c r="P61" s="39"/>
      <c r="Q61" s="39"/>
      <c r="R61" s="39"/>
    </row>
    <row r="62" spans="1:4" ht="12.75" customHeight="1">
      <c r="A62" s="729" t="s">
        <v>72</v>
      </c>
      <c r="B62" s="729"/>
      <c r="C62" s="729"/>
      <c r="D62" s="576"/>
    </row>
    <row r="63" spans="1:9" ht="10.5" customHeight="1">
      <c r="A63" s="729"/>
      <c r="B63" s="729"/>
      <c r="C63" s="729"/>
      <c r="D63" s="729"/>
      <c r="E63" s="729"/>
      <c r="F63" s="729"/>
      <c r="G63" s="729"/>
      <c r="H63" s="729"/>
      <c r="I63" s="729"/>
    </row>
    <row r="64" spans="1:18" ht="16.5" customHeight="1">
      <c r="A64" s="123"/>
      <c r="B64" s="123"/>
      <c r="C64" s="717" t="s">
        <v>135</v>
      </c>
      <c r="D64" s="717"/>
      <c r="E64" s="717"/>
      <c r="F64" s="717"/>
      <c r="G64" s="717"/>
      <c r="H64" s="717"/>
      <c r="I64" s="717"/>
      <c r="J64" s="717"/>
      <c r="K64" s="717"/>
      <c r="L64" s="717"/>
      <c r="M64" s="717"/>
      <c r="N64" s="717"/>
      <c r="O64" s="717"/>
      <c r="P64" s="717"/>
      <c r="Q64" s="717"/>
      <c r="R64" s="717"/>
    </row>
    <row r="65" spans="1:18" ht="12" customHeight="1">
      <c r="A65" s="124"/>
      <c r="B65" s="124"/>
      <c r="C65" s="3"/>
      <c r="D65" s="3"/>
      <c r="E65" s="3"/>
      <c r="F65" s="3"/>
      <c r="G65" s="3"/>
      <c r="H65" s="3"/>
      <c r="I65" s="3"/>
      <c r="J65" s="3"/>
      <c r="K65" s="3"/>
      <c r="L65" s="3"/>
      <c r="M65" s="3"/>
      <c r="N65" s="3"/>
      <c r="O65" s="3"/>
      <c r="P65" s="3"/>
      <c r="Q65" s="3"/>
      <c r="R65" s="3"/>
    </row>
    <row r="66" spans="1:18" ht="18.75" customHeight="1">
      <c r="A66" s="126"/>
      <c r="B66" s="126"/>
      <c r="C66" s="758" t="s">
        <v>136</v>
      </c>
      <c r="D66" s="758"/>
      <c r="E66" s="758"/>
      <c r="F66" s="758"/>
      <c r="G66" s="758"/>
      <c r="H66" s="758"/>
      <c r="I66" s="758"/>
      <c r="J66" s="758"/>
      <c r="K66" s="758"/>
      <c r="L66" s="758"/>
      <c r="M66" s="758"/>
      <c r="N66" s="758"/>
      <c r="O66" s="758"/>
      <c r="P66" s="758"/>
      <c r="Q66" s="758"/>
      <c r="R66" s="758"/>
    </row>
    <row r="67" spans="9:17" ht="12" customHeight="1" thickBot="1">
      <c r="I67" s="127"/>
      <c r="L67" s="128"/>
      <c r="Q67" s="128"/>
    </row>
    <row r="68" spans="1:18" ht="34.5" customHeight="1" thickBot="1">
      <c r="A68" s="759" t="s">
        <v>137</v>
      </c>
      <c r="B68" s="784" t="s">
        <v>490</v>
      </c>
      <c r="C68" s="756" t="s">
        <v>138</v>
      </c>
      <c r="D68" s="784" t="s">
        <v>491</v>
      </c>
      <c r="E68" s="760" t="s">
        <v>21</v>
      </c>
      <c r="F68" s="760"/>
      <c r="G68" s="760"/>
      <c r="H68" s="760"/>
      <c r="I68" s="756" t="s">
        <v>139</v>
      </c>
      <c r="J68" s="756" t="s">
        <v>23</v>
      </c>
      <c r="K68" s="756" t="s">
        <v>140</v>
      </c>
      <c r="L68" s="784" t="s">
        <v>14</v>
      </c>
      <c r="M68" s="784" t="s">
        <v>16</v>
      </c>
      <c r="N68" s="784" t="s">
        <v>141</v>
      </c>
      <c r="O68" s="784" t="s">
        <v>142</v>
      </c>
      <c r="P68" s="784" t="s">
        <v>15</v>
      </c>
      <c r="Q68" s="784" t="s">
        <v>27</v>
      </c>
      <c r="R68" s="760" t="s">
        <v>28</v>
      </c>
    </row>
    <row r="69" spans="1:18" ht="40.5" customHeight="1" thickBot="1">
      <c r="A69" s="759"/>
      <c r="B69" s="785"/>
      <c r="C69" s="756"/>
      <c r="D69" s="785"/>
      <c r="E69" s="8" t="s">
        <v>29</v>
      </c>
      <c r="F69" s="8" t="s">
        <v>30</v>
      </c>
      <c r="G69" s="8" t="s">
        <v>31</v>
      </c>
      <c r="H69" s="8" t="s">
        <v>32</v>
      </c>
      <c r="I69" s="756"/>
      <c r="J69" s="756"/>
      <c r="K69" s="756"/>
      <c r="L69" s="756"/>
      <c r="M69" s="756"/>
      <c r="N69" s="756"/>
      <c r="O69" s="756"/>
      <c r="P69" s="756"/>
      <c r="Q69" s="756"/>
      <c r="R69" s="756"/>
    </row>
    <row r="70" spans="1:18" ht="42" customHeight="1">
      <c r="A70" s="113" t="s">
        <v>144</v>
      </c>
      <c r="B70" s="605" t="s">
        <v>527</v>
      </c>
      <c r="C70" s="593" t="s">
        <v>145</v>
      </c>
      <c r="D70" s="597" t="s">
        <v>528</v>
      </c>
      <c r="E70" s="104" t="s">
        <v>33</v>
      </c>
      <c r="F70" s="105"/>
      <c r="G70" s="105"/>
      <c r="H70" s="105"/>
      <c r="I70" s="15" t="s">
        <v>478</v>
      </c>
      <c r="J70" s="105">
        <v>95</v>
      </c>
      <c r="K70" s="105">
        <v>95</v>
      </c>
      <c r="L70" s="133">
        <v>299425.52</v>
      </c>
      <c r="M70" s="108">
        <v>43990</v>
      </c>
      <c r="N70" s="108">
        <v>44293</v>
      </c>
      <c r="O70" s="108">
        <v>44657</v>
      </c>
      <c r="P70" s="71">
        <v>0.72</v>
      </c>
      <c r="Q70" s="133">
        <v>47518.54</v>
      </c>
      <c r="R70" s="134"/>
    </row>
    <row r="71" spans="1:18" ht="41.25" customHeight="1">
      <c r="A71" s="689" t="s">
        <v>146</v>
      </c>
      <c r="B71" s="954" t="s">
        <v>527</v>
      </c>
      <c r="C71" s="593" t="s">
        <v>147</v>
      </c>
      <c r="D71" s="956" t="s">
        <v>528</v>
      </c>
      <c r="E71" s="711" t="s">
        <v>33</v>
      </c>
      <c r="F71" s="21"/>
      <c r="G71" s="21"/>
      <c r="H71" s="135"/>
      <c r="I71" s="710" t="s">
        <v>479</v>
      </c>
      <c r="J71" s="711">
        <v>101</v>
      </c>
      <c r="K71" s="711">
        <v>100</v>
      </c>
      <c r="L71" s="132">
        <v>300207.69</v>
      </c>
      <c r="M71" s="687">
        <v>44075</v>
      </c>
      <c r="N71" s="687">
        <v>44223</v>
      </c>
      <c r="O71" s="687">
        <v>44707</v>
      </c>
      <c r="P71" s="118">
        <v>1</v>
      </c>
      <c r="Q71" s="697">
        <v>287576.55</v>
      </c>
      <c r="R71" s="699"/>
    </row>
    <row r="72" spans="1:18" ht="14.25" customHeight="1">
      <c r="A72" s="690"/>
      <c r="B72" s="955"/>
      <c r="C72" s="593" t="s">
        <v>143</v>
      </c>
      <c r="D72" s="957"/>
      <c r="E72" s="828"/>
      <c r="F72" s="105"/>
      <c r="G72" s="105"/>
      <c r="H72" s="105" t="s">
        <v>33</v>
      </c>
      <c r="I72" s="829"/>
      <c r="J72" s="828"/>
      <c r="K72" s="828"/>
      <c r="L72" s="133">
        <v>97790.36</v>
      </c>
      <c r="M72" s="688"/>
      <c r="N72" s="688"/>
      <c r="O72" s="688"/>
      <c r="P72" s="71">
        <v>0.1</v>
      </c>
      <c r="Q72" s="809"/>
      <c r="R72" s="704"/>
    </row>
    <row r="73" spans="1:18" ht="15" customHeight="1" hidden="1">
      <c r="A73" s="112"/>
      <c r="B73" s="112"/>
      <c r="C73" s="73"/>
      <c r="D73" s="73"/>
      <c r="E73" s="103"/>
      <c r="F73" s="103"/>
      <c r="G73" s="103"/>
      <c r="H73" s="138"/>
      <c r="I73" s="73"/>
      <c r="J73" s="139"/>
      <c r="K73" s="139"/>
      <c r="L73" s="131"/>
      <c r="M73" s="107"/>
      <c r="N73" s="107"/>
      <c r="O73" s="107"/>
      <c r="P73" s="77"/>
      <c r="Q73" s="131"/>
      <c r="R73" s="140"/>
    </row>
    <row r="74" spans="1:18" ht="40.5" customHeight="1">
      <c r="A74" s="104" t="s">
        <v>148</v>
      </c>
      <c r="B74" s="597" t="s">
        <v>529</v>
      </c>
      <c r="C74" s="129" t="s">
        <v>149</v>
      </c>
      <c r="D74" s="597" t="s">
        <v>530</v>
      </c>
      <c r="E74" s="141"/>
      <c r="F74" s="78" t="s">
        <v>33</v>
      </c>
      <c r="G74" s="141"/>
      <c r="H74" s="141"/>
      <c r="I74" s="102" t="s">
        <v>481</v>
      </c>
      <c r="J74" s="104">
        <v>20</v>
      </c>
      <c r="K74" s="104">
        <v>15</v>
      </c>
      <c r="L74" s="142">
        <v>469681.96</v>
      </c>
      <c r="M74" s="99">
        <v>44363</v>
      </c>
      <c r="N74" s="99">
        <v>44432</v>
      </c>
      <c r="O74" s="99">
        <v>44796</v>
      </c>
      <c r="P74" s="116">
        <v>0.55</v>
      </c>
      <c r="Q74" s="142">
        <v>0</v>
      </c>
      <c r="R74" s="143" t="s">
        <v>150</v>
      </c>
    </row>
    <row r="75" spans="1:18" ht="42" customHeight="1">
      <c r="A75" s="587" t="s">
        <v>151</v>
      </c>
      <c r="B75" s="597" t="s">
        <v>529</v>
      </c>
      <c r="C75" s="106" t="s">
        <v>152</v>
      </c>
      <c r="D75" s="597" t="s">
        <v>530</v>
      </c>
      <c r="E75" s="105"/>
      <c r="F75" s="78" t="s">
        <v>33</v>
      </c>
      <c r="G75" s="105"/>
      <c r="H75" s="144"/>
      <c r="I75" s="145" t="s">
        <v>482</v>
      </c>
      <c r="J75" s="105">
        <v>225</v>
      </c>
      <c r="K75" s="105">
        <v>15</v>
      </c>
      <c r="L75" s="133">
        <v>469876.98</v>
      </c>
      <c r="M75" s="108">
        <v>44498</v>
      </c>
      <c r="N75" s="108">
        <v>44592</v>
      </c>
      <c r="O75" s="108">
        <v>44956</v>
      </c>
      <c r="P75" s="146">
        <v>0.003</v>
      </c>
      <c r="Q75" s="133"/>
      <c r="R75" s="113"/>
    </row>
    <row r="76" spans="1:18" ht="42.75" customHeight="1">
      <c r="A76" s="594" t="s">
        <v>153</v>
      </c>
      <c r="B76" s="594" t="s">
        <v>531</v>
      </c>
      <c r="C76" s="129" t="s">
        <v>154</v>
      </c>
      <c r="D76" s="597" t="s">
        <v>532</v>
      </c>
      <c r="E76" s="104" t="s">
        <v>33</v>
      </c>
      <c r="F76" s="148"/>
      <c r="G76" s="104"/>
      <c r="H76" s="149"/>
      <c r="I76" s="150" t="s">
        <v>483</v>
      </c>
      <c r="J76" s="117">
        <v>115</v>
      </c>
      <c r="K76" s="117">
        <v>113</v>
      </c>
      <c r="L76" s="120">
        <v>3244546</v>
      </c>
      <c r="M76" s="108">
        <v>44131</v>
      </c>
      <c r="N76" s="108">
        <v>44279</v>
      </c>
      <c r="O76" s="108">
        <v>44798</v>
      </c>
      <c r="P76" s="151">
        <v>0.102</v>
      </c>
      <c r="Q76" s="120">
        <v>11625</v>
      </c>
      <c r="R76" s="114" t="s">
        <v>155</v>
      </c>
    </row>
    <row r="77" spans="1:18" ht="42.75" customHeight="1">
      <c r="A77" s="582" t="s">
        <v>156</v>
      </c>
      <c r="B77" s="597" t="s">
        <v>529</v>
      </c>
      <c r="C77" s="152" t="s">
        <v>157</v>
      </c>
      <c r="D77" s="597" t="s">
        <v>530</v>
      </c>
      <c r="E77" s="23"/>
      <c r="F77" s="61" t="s">
        <v>33</v>
      </c>
      <c r="G77" s="23"/>
      <c r="H77" s="24"/>
      <c r="I77" s="153" t="s">
        <v>484</v>
      </c>
      <c r="J77" s="48">
        <v>20</v>
      </c>
      <c r="K77" s="48">
        <v>15</v>
      </c>
      <c r="L77" s="154">
        <v>458727.67</v>
      </c>
      <c r="M77" s="155">
        <v>44357</v>
      </c>
      <c r="N77" s="155">
        <v>44406</v>
      </c>
      <c r="O77" s="155">
        <v>44770</v>
      </c>
      <c r="P77" s="156">
        <v>0.45</v>
      </c>
      <c r="Q77" s="154">
        <v>112194.81</v>
      </c>
      <c r="R77" s="22" t="s">
        <v>150</v>
      </c>
    </row>
    <row r="78" spans="1:18" ht="21" customHeight="1">
      <c r="A78" s="711" t="s">
        <v>158</v>
      </c>
      <c r="B78" s="949" t="s">
        <v>533</v>
      </c>
      <c r="C78" s="710" t="s">
        <v>159</v>
      </c>
      <c r="D78" s="949" t="s">
        <v>534</v>
      </c>
      <c r="E78" s="157"/>
      <c r="F78" s="157"/>
      <c r="G78" s="21" t="s">
        <v>33</v>
      </c>
      <c r="H78" s="157"/>
      <c r="I78" s="158" t="s">
        <v>160</v>
      </c>
      <c r="J78" s="21">
        <v>30</v>
      </c>
      <c r="K78" s="21">
        <v>22</v>
      </c>
      <c r="L78" s="132">
        <v>285249.3</v>
      </c>
      <c r="M78" s="159">
        <v>44033</v>
      </c>
      <c r="N78" s="159">
        <v>44120</v>
      </c>
      <c r="O78" s="159">
        <v>44484</v>
      </c>
      <c r="P78" s="118">
        <v>0.12</v>
      </c>
      <c r="Q78" s="132">
        <v>16410.17</v>
      </c>
      <c r="R78" s="21" t="s">
        <v>161</v>
      </c>
    </row>
    <row r="79" spans="1:18" ht="21" customHeight="1">
      <c r="A79" s="828"/>
      <c r="B79" s="949"/>
      <c r="C79" s="829"/>
      <c r="D79" s="949"/>
      <c r="E79" s="137"/>
      <c r="F79" s="137"/>
      <c r="G79" s="137"/>
      <c r="H79" s="137"/>
      <c r="I79" s="160" t="s">
        <v>485</v>
      </c>
      <c r="J79" s="105"/>
      <c r="K79" s="105"/>
      <c r="L79" s="133">
        <v>270459.34</v>
      </c>
      <c r="M79" s="161">
        <v>44362</v>
      </c>
      <c r="N79" s="108">
        <v>44383</v>
      </c>
      <c r="O79" s="161">
        <v>44728</v>
      </c>
      <c r="P79" s="71">
        <v>0.48</v>
      </c>
      <c r="Q79" s="133">
        <v>111915.76</v>
      </c>
      <c r="R79" s="105" t="s">
        <v>162</v>
      </c>
    </row>
    <row r="80" spans="1:18" ht="43.5" customHeight="1">
      <c r="A80" s="21">
        <v>8864132122</v>
      </c>
      <c r="B80" s="607" t="s">
        <v>535</v>
      </c>
      <c r="C80" s="106" t="s">
        <v>163</v>
      </c>
      <c r="D80" s="597" t="s">
        <v>536</v>
      </c>
      <c r="E80" s="162"/>
      <c r="F80" s="162"/>
      <c r="G80" s="104"/>
      <c r="H80" s="162"/>
      <c r="I80" s="158" t="s">
        <v>0</v>
      </c>
      <c r="J80" s="21">
        <v>2</v>
      </c>
      <c r="K80" s="21">
        <v>1</v>
      </c>
      <c r="L80" s="132">
        <v>136171.52</v>
      </c>
      <c r="M80" s="159">
        <v>44453</v>
      </c>
      <c r="N80" s="159">
        <v>44453</v>
      </c>
      <c r="O80" s="159">
        <v>44652</v>
      </c>
      <c r="P80" s="118">
        <v>0.39</v>
      </c>
      <c r="Q80" s="132"/>
      <c r="R80" s="21">
        <v>10</v>
      </c>
    </row>
    <row r="81" spans="1:18" ht="54.75" customHeight="1">
      <c r="A81" s="21">
        <v>8943209987</v>
      </c>
      <c r="B81" s="597" t="s">
        <v>537</v>
      </c>
      <c r="C81" s="106" t="s">
        <v>164</v>
      </c>
      <c r="D81" s="593" t="s">
        <v>538</v>
      </c>
      <c r="E81" s="162"/>
      <c r="F81" s="162"/>
      <c r="G81" s="104"/>
      <c r="H81" s="162"/>
      <c r="I81" s="158" t="s">
        <v>1</v>
      </c>
      <c r="J81" s="21">
        <v>1</v>
      </c>
      <c r="K81" s="21">
        <v>1</v>
      </c>
      <c r="L81" s="132">
        <v>124458.15</v>
      </c>
      <c r="M81" s="159">
        <v>44496</v>
      </c>
      <c r="N81" s="159">
        <v>44544</v>
      </c>
      <c r="O81" s="159">
        <v>44693</v>
      </c>
      <c r="P81" s="118">
        <v>1</v>
      </c>
      <c r="Q81" s="132"/>
      <c r="R81" s="21">
        <v>10</v>
      </c>
    </row>
    <row r="82" spans="1:18" ht="55.5" customHeight="1">
      <c r="A82" s="136" t="s">
        <v>165</v>
      </c>
      <c r="B82" s="963" t="s">
        <v>539</v>
      </c>
      <c r="C82" s="106" t="s">
        <v>166</v>
      </c>
      <c r="D82" s="956" t="s">
        <v>538</v>
      </c>
      <c r="E82" s="162"/>
      <c r="F82" s="162"/>
      <c r="G82" s="104"/>
      <c r="H82" s="162"/>
      <c r="I82" s="158" t="s">
        <v>480</v>
      </c>
      <c r="J82" s="21">
        <v>1</v>
      </c>
      <c r="K82" s="21">
        <v>1</v>
      </c>
      <c r="L82" s="132">
        <v>146550</v>
      </c>
      <c r="M82" s="159">
        <v>44526</v>
      </c>
      <c r="N82" s="159">
        <v>44526</v>
      </c>
      <c r="O82" s="159">
        <v>44675</v>
      </c>
      <c r="P82" s="118">
        <v>1</v>
      </c>
      <c r="Q82" s="132"/>
      <c r="R82" s="21">
        <v>10</v>
      </c>
    </row>
    <row r="83" spans="1:18" ht="56.25" customHeight="1">
      <c r="A83" s="21">
        <v>8943200214</v>
      </c>
      <c r="B83" s="964"/>
      <c r="C83" s="106" t="s">
        <v>167</v>
      </c>
      <c r="D83" s="965"/>
      <c r="E83" s="162"/>
      <c r="F83" s="162"/>
      <c r="G83" s="104"/>
      <c r="H83" s="162"/>
      <c r="I83" s="158" t="s">
        <v>2</v>
      </c>
      <c r="J83" s="21">
        <v>3</v>
      </c>
      <c r="K83" s="21">
        <v>2</v>
      </c>
      <c r="L83" s="132">
        <v>149500</v>
      </c>
      <c r="M83" s="159">
        <v>44528</v>
      </c>
      <c r="N83" s="159">
        <v>44528</v>
      </c>
      <c r="O83" s="159">
        <v>44607</v>
      </c>
      <c r="P83" s="118">
        <v>1</v>
      </c>
      <c r="Q83" s="132"/>
      <c r="R83" s="21">
        <v>10</v>
      </c>
    </row>
    <row r="84" spans="1:18" ht="56.25" customHeight="1">
      <c r="A84" s="21">
        <v>89432223516</v>
      </c>
      <c r="B84" s="964"/>
      <c r="C84" s="106" t="s">
        <v>168</v>
      </c>
      <c r="D84" s="957"/>
      <c r="E84" s="162"/>
      <c r="F84" s="162"/>
      <c r="G84" s="104"/>
      <c r="H84" s="162"/>
      <c r="I84" s="158" t="s">
        <v>3</v>
      </c>
      <c r="J84" s="21">
        <v>3</v>
      </c>
      <c r="K84" s="21">
        <v>2</v>
      </c>
      <c r="L84" s="132">
        <v>137503</v>
      </c>
      <c r="M84" s="159">
        <v>44496</v>
      </c>
      <c r="N84" s="159">
        <v>44531</v>
      </c>
      <c r="O84" s="159">
        <v>44680</v>
      </c>
      <c r="P84" s="118">
        <v>1</v>
      </c>
      <c r="Q84" s="132">
        <v>51025.49</v>
      </c>
      <c r="R84" s="21">
        <v>10</v>
      </c>
    </row>
    <row r="85" spans="1:18" ht="36.75" customHeight="1">
      <c r="A85" s="826" t="s">
        <v>170</v>
      </c>
      <c r="B85" s="836" t="s">
        <v>514</v>
      </c>
      <c r="C85" s="583" t="s">
        <v>171</v>
      </c>
      <c r="D85" s="711" t="s">
        <v>515</v>
      </c>
      <c r="E85" s="711"/>
      <c r="F85" s="21" t="s">
        <v>33</v>
      </c>
      <c r="G85" s="21"/>
      <c r="H85" s="122"/>
      <c r="I85" s="710" t="s">
        <v>4</v>
      </c>
      <c r="J85" s="9">
        <v>20</v>
      </c>
      <c r="K85" s="9">
        <v>8</v>
      </c>
      <c r="L85" s="132">
        <v>121128.69</v>
      </c>
      <c r="M85" s="687">
        <v>44309</v>
      </c>
      <c r="N85" s="687">
        <v>44357</v>
      </c>
      <c r="O85" s="687">
        <v>44721</v>
      </c>
      <c r="P85" s="28">
        <v>0.65</v>
      </c>
      <c r="Q85" s="697">
        <v>97358.47</v>
      </c>
      <c r="R85" s="163"/>
    </row>
    <row r="86" spans="1:18" ht="20.25" customHeight="1">
      <c r="A86" s="827"/>
      <c r="B86" s="836"/>
      <c r="C86" s="588" t="s">
        <v>143</v>
      </c>
      <c r="D86" s="828"/>
      <c r="E86" s="828"/>
      <c r="F86" s="105"/>
      <c r="G86" s="105"/>
      <c r="H86" s="144" t="s">
        <v>33</v>
      </c>
      <c r="I86" s="829"/>
      <c r="J86" s="18"/>
      <c r="K86" s="18"/>
      <c r="L86" s="133">
        <v>37704.92</v>
      </c>
      <c r="M86" s="688"/>
      <c r="N86" s="688"/>
      <c r="O86" s="688"/>
      <c r="P86" s="164">
        <v>1</v>
      </c>
      <c r="Q86" s="809"/>
      <c r="R86" s="137"/>
    </row>
    <row r="87" spans="1:18" ht="31.5" customHeight="1">
      <c r="A87" s="830" t="s">
        <v>172</v>
      </c>
      <c r="B87" s="836" t="s">
        <v>514</v>
      </c>
      <c r="C87" s="608" t="s">
        <v>173</v>
      </c>
      <c r="D87" s="711" t="s">
        <v>515</v>
      </c>
      <c r="E87" s="832"/>
      <c r="F87" s="834" t="s">
        <v>33</v>
      </c>
      <c r="G87" s="711"/>
      <c r="H87" s="165"/>
      <c r="I87" s="824" t="s">
        <v>5</v>
      </c>
      <c r="J87" s="822">
        <v>30</v>
      </c>
      <c r="K87" s="822">
        <v>8</v>
      </c>
      <c r="L87" s="132">
        <v>120448.52</v>
      </c>
      <c r="M87" s="819">
        <v>44309</v>
      </c>
      <c r="N87" s="819">
        <v>44368</v>
      </c>
      <c r="O87" s="819">
        <v>44732</v>
      </c>
      <c r="P87" s="83">
        <v>0.88</v>
      </c>
      <c r="Q87" s="167">
        <v>0</v>
      </c>
      <c r="R87" s="168"/>
    </row>
    <row r="88" spans="1:18" ht="16.5" customHeight="1">
      <c r="A88" s="831"/>
      <c r="B88" s="836"/>
      <c r="C88" s="588" t="s">
        <v>143</v>
      </c>
      <c r="D88" s="828"/>
      <c r="E88" s="833"/>
      <c r="F88" s="835"/>
      <c r="G88" s="828"/>
      <c r="H88" s="105" t="s">
        <v>33</v>
      </c>
      <c r="I88" s="825"/>
      <c r="J88" s="823"/>
      <c r="K88" s="823"/>
      <c r="L88" s="133">
        <v>37704.92</v>
      </c>
      <c r="M88" s="820"/>
      <c r="N88" s="820"/>
      <c r="O88" s="820"/>
      <c r="P88" s="170">
        <v>1</v>
      </c>
      <c r="Q88" s="171"/>
      <c r="R88" s="172"/>
    </row>
    <row r="89" spans="1:18" ht="32.25" customHeight="1">
      <c r="A89" s="826" t="s">
        <v>174</v>
      </c>
      <c r="B89" s="836" t="s">
        <v>514</v>
      </c>
      <c r="C89" s="583" t="s">
        <v>175</v>
      </c>
      <c r="D89" s="711" t="s">
        <v>515</v>
      </c>
      <c r="E89" s="711"/>
      <c r="F89" s="21" t="s">
        <v>33</v>
      </c>
      <c r="G89" s="21"/>
      <c r="H89" s="122"/>
      <c r="I89" s="710" t="s">
        <v>6</v>
      </c>
      <c r="J89" s="739">
        <v>20</v>
      </c>
      <c r="K89" s="739">
        <v>8</v>
      </c>
      <c r="L89" s="131">
        <v>118651.77</v>
      </c>
      <c r="M89" s="687">
        <v>44309</v>
      </c>
      <c r="N89" s="687">
        <v>44384</v>
      </c>
      <c r="O89" s="687">
        <v>44748</v>
      </c>
      <c r="P89" s="28">
        <v>0.9</v>
      </c>
      <c r="Q89" s="132">
        <v>96000</v>
      </c>
      <c r="R89" s="163"/>
    </row>
    <row r="90" spans="1:18" ht="17.25" customHeight="1">
      <c r="A90" s="827"/>
      <c r="B90" s="836"/>
      <c r="C90" s="588" t="s">
        <v>143</v>
      </c>
      <c r="D90" s="828"/>
      <c r="E90" s="828"/>
      <c r="F90" s="105"/>
      <c r="G90" s="105"/>
      <c r="H90" s="144" t="s">
        <v>33</v>
      </c>
      <c r="I90" s="829"/>
      <c r="J90" s="821"/>
      <c r="K90" s="821"/>
      <c r="L90" s="131">
        <v>37704.91</v>
      </c>
      <c r="M90" s="688"/>
      <c r="N90" s="688"/>
      <c r="O90" s="688"/>
      <c r="P90" s="164">
        <v>1</v>
      </c>
      <c r="Q90" s="133"/>
      <c r="R90" s="137"/>
    </row>
    <row r="91" spans="1:34" ht="41.25" customHeight="1">
      <c r="A91" s="814" t="s">
        <v>176</v>
      </c>
      <c r="B91" s="836" t="s">
        <v>514</v>
      </c>
      <c r="C91" s="173" t="s">
        <v>177</v>
      </c>
      <c r="D91" s="711" t="s">
        <v>515</v>
      </c>
      <c r="E91" s="816"/>
      <c r="F91" s="24" t="s">
        <v>33</v>
      </c>
      <c r="G91" s="163"/>
      <c r="H91" s="174"/>
      <c r="I91" s="817" t="s">
        <v>7</v>
      </c>
      <c r="J91" s="812">
        <v>20</v>
      </c>
      <c r="K91" s="812">
        <v>8</v>
      </c>
      <c r="L91" s="154">
        <v>117930.42</v>
      </c>
      <c r="M91" s="685">
        <v>44301</v>
      </c>
      <c r="N91" s="685">
        <v>44356</v>
      </c>
      <c r="O91" s="685">
        <v>44720</v>
      </c>
      <c r="P91" s="28">
        <v>0.6</v>
      </c>
      <c r="Q91" s="697">
        <v>83018.32</v>
      </c>
      <c r="R91" s="693">
        <v>12</v>
      </c>
      <c r="S91" s="175"/>
      <c r="T91" s="176"/>
      <c r="U91" s="176"/>
      <c r="V91" s="177"/>
      <c r="W91" s="178"/>
      <c r="X91" s="179"/>
      <c r="Y91" s="180"/>
      <c r="Z91" s="180"/>
      <c r="AA91" s="181"/>
      <c r="AB91" s="182"/>
      <c r="AC91" s="182"/>
      <c r="AD91" s="182"/>
      <c r="AE91" s="183"/>
      <c r="AF91" s="181"/>
      <c r="AG91" s="180"/>
      <c r="AH91" s="182"/>
    </row>
    <row r="92" spans="1:34" ht="15" customHeight="1">
      <c r="A92" s="815"/>
      <c r="B92" s="836"/>
      <c r="C92" s="184" t="s">
        <v>143</v>
      </c>
      <c r="D92" s="828"/>
      <c r="E92" s="816"/>
      <c r="F92" s="185"/>
      <c r="G92" s="186"/>
      <c r="H92" s="187" t="s">
        <v>33</v>
      </c>
      <c r="I92" s="818"/>
      <c r="J92" s="813"/>
      <c r="K92" s="813"/>
      <c r="L92" s="188">
        <v>37013.13</v>
      </c>
      <c r="M92" s="686"/>
      <c r="N92" s="686"/>
      <c r="O92" s="686"/>
      <c r="P92" s="164">
        <v>1</v>
      </c>
      <c r="Q92" s="809"/>
      <c r="R92" s="694"/>
      <c r="S92" s="175"/>
      <c r="T92" s="176"/>
      <c r="U92" s="176"/>
      <c r="V92" s="177"/>
      <c r="W92" s="178"/>
      <c r="X92" s="179"/>
      <c r="Y92" s="180"/>
      <c r="Z92" s="180"/>
      <c r="AA92" s="181"/>
      <c r="AB92" s="182"/>
      <c r="AC92" s="182"/>
      <c r="AD92" s="182"/>
      <c r="AE92" s="183"/>
      <c r="AF92" s="181"/>
      <c r="AG92" s="180"/>
      <c r="AH92" s="182"/>
    </row>
    <row r="93" spans="1:18" ht="37.5" customHeight="1">
      <c r="A93" s="60">
        <v>9023280636</v>
      </c>
      <c r="B93" s="147" t="s">
        <v>514</v>
      </c>
      <c r="C93" s="150" t="s">
        <v>178</v>
      </c>
      <c r="D93" s="148" t="s">
        <v>515</v>
      </c>
      <c r="E93" s="189"/>
      <c r="F93" s="189"/>
      <c r="G93" s="189"/>
      <c r="H93" s="189"/>
      <c r="I93" s="63" t="s">
        <v>8</v>
      </c>
      <c r="J93" s="67" t="s">
        <v>169</v>
      </c>
      <c r="K93" s="67">
        <v>1</v>
      </c>
      <c r="L93" s="190" t="s">
        <v>179</v>
      </c>
      <c r="M93" s="65">
        <v>44559</v>
      </c>
      <c r="N93" s="65">
        <v>44559</v>
      </c>
      <c r="O93" s="65">
        <v>44923</v>
      </c>
      <c r="P93" s="72">
        <v>0.21</v>
      </c>
      <c r="Q93" s="133"/>
      <c r="R93" s="61" t="s">
        <v>180</v>
      </c>
    </row>
    <row r="94" spans="1:18" ht="42" customHeight="1">
      <c r="A94" s="60" t="s">
        <v>181</v>
      </c>
      <c r="B94" s="147" t="s">
        <v>514</v>
      </c>
      <c r="C94" s="63" t="s">
        <v>182</v>
      </c>
      <c r="D94" s="148" t="s">
        <v>515</v>
      </c>
      <c r="E94" s="100"/>
      <c r="F94" s="100"/>
      <c r="G94" s="100" t="s">
        <v>33</v>
      </c>
      <c r="H94" s="191"/>
      <c r="I94" s="101" t="s">
        <v>9</v>
      </c>
      <c r="J94" s="67">
        <v>5</v>
      </c>
      <c r="K94" s="67">
        <v>3</v>
      </c>
      <c r="L94" s="190">
        <v>126851.6</v>
      </c>
      <c r="M94" s="65">
        <v>44271</v>
      </c>
      <c r="N94" s="65">
        <v>44295</v>
      </c>
      <c r="O94" s="65">
        <v>44659</v>
      </c>
      <c r="P94" s="72">
        <v>0.81</v>
      </c>
      <c r="Q94" s="190">
        <v>93785.19</v>
      </c>
      <c r="R94" s="67"/>
    </row>
    <row r="95" spans="1:18" ht="40.5" customHeight="1">
      <c r="A95" s="192" t="s">
        <v>183</v>
      </c>
      <c r="B95" s="580" t="s">
        <v>514</v>
      </c>
      <c r="C95" s="581" t="s">
        <v>184</v>
      </c>
      <c r="D95" s="148" t="s">
        <v>515</v>
      </c>
      <c r="E95" s="105"/>
      <c r="F95" s="193"/>
      <c r="G95" s="104"/>
      <c r="H95" s="194"/>
      <c r="I95" s="145" t="s">
        <v>10</v>
      </c>
      <c r="J95" s="18">
        <v>2</v>
      </c>
      <c r="K95" s="18">
        <v>1</v>
      </c>
      <c r="L95" s="120">
        <v>35413.31</v>
      </c>
      <c r="M95" s="108">
        <v>44302</v>
      </c>
      <c r="N95" s="108">
        <v>44348</v>
      </c>
      <c r="O95" s="108">
        <v>44712</v>
      </c>
      <c r="P95" s="164">
        <v>1</v>
      </c>
      <c r="Q95" s="133">
        <v>35402.95</v>
      </c>
      <c r="R95" s="9">
        <v>10</v>
      </c>
    </row>
    <row r="96" spans="1:18" ht="40.5" customHeight="1">
      <c r="A96" s="590" t="s">
        <v>185</v>
      </c>
      <c r="B96" s="594" t="s">
        <v>514</v>
      </c>
      <c r="C96" s="596" t="s">
        <v>186</v>
      </c>
      <c r="D96" s="609" t="s">
        <v>515</v>
      </c>
      <c r="E96" s="78"/>
      <c r="F96" s="78"/>
      <c r="G96" s="78"/>
      <c r="H96" s="195"/>
      <c r="I96" s="196" t="s">
        <v>11</v>
      </c>
      <c r="J96" s="85">
        <v>2</v>
      </c>
      <c r="K96" s="85">
        <v>2</v>
      </c>
      <c r="L96" s="142">
        <v>34635.61</v>
      </c>
      <c r="M96" s="169">
        <v>44293</v>
      </c>
      <c r="N96" s="169">
        <v>44320</v>
      </c>
      <c r="O96" s="169">
        <v>44684</v>
      </c>
      <c r="P96" s="170">
        <v>1</v>
      </c>
      <c r="Q96" s="171">
        <v>0</v>
      </c>
      <c r="R96" s="166">
        <v>10</v>
      </c>
    </row>
    <row r="97" spans="1:18" ht="40.5" customHeight="1">
      <c r="A97" s="590" t="s">
        <v>187</v>
      </c>
      <c r="B97" s="594" t="s">
        <v>514</v>
      </c>
      <c r="C97" s="596" t="s">
        <v>188</v>
      </c>
      <c r="D97" s="609" t="s">
        <v>515</v>
      </c>
      <c r="E97" s="78"/>
      <c r="F97" s="197"/>
      <c r="G97" s="78"/>
      <c r="H97" s="198"/>
      <c r="I97" s="196" t="s">
        <v>12</v>
      </c>
      <c r="J97" s="85">
        <v>5</v>
      </c>
      <c r="K97" s="85">
        <v>1</v>
      </c>
      <c r="L97" s="142">
        <v>153693.3</v>
      </c>
      <c r="M97" s="169">
        <v>44543</v>
      </c>
      <c r="N97" s="169">
        <v>44533</v>
      </c>
      <c r="O97" s="169">
        <v>44897</v>
      </c>
      <c r="P97" s="170">
        <v>0.04</v>
      </c>
      <c r="Q97" s="133"/>
      <c r="R97" s="166" t="s">
        <v>189</v>
      </c>
    </row>
    <row r="98" spans="1:18" ht="42" customHeight="1" thickBot="1">
      <c r="A98" s="147" t="s">
        <v>190</v>
      </c>
      <c r="B98" s="594" t="s">
        <v>514</v>
      </c>
      <c r="C98" s="593" t="s">
        <v>191</v>
      </c>
      <c r="D98" s="609" t="s">
        <v>515</v>
      </c>
      <c r="E98" s="104"/>
      <c r="F98" s="148"/>
      <c r="G98" s="104"/>
      <c r="H98" s="149"/>
      <c r="I98" s="150" t="s">
        <v>13</v>
      </c>
      <c r="J98" s="117">
        <v>2</v>
      </c>
      <c r="K98" s="117">
        <v>1</v>
      </c>
      <c r="L98" s="120">
        <v>35292.22</v>
      </c>
      <c r="M98" s="108">
        <v>44307</v>
      </c>
      <c r="N98" s="108">
        <v>44333</v>
      </c>
      <c r="O98" s="108">
        <v>44697</v>
      </c>
      <c r="P98" s="199">
        <v>0.9898</v>
      </c>
      <c r="Q98" s="171">
        <v>34711.6</v>
      </c>
      <c r="R98" s="114" t="s">
        <v>192</v>
      </c>
    </row>
    <row r="99" spans="1:18" ht="12.75" customHeight="1" thickBot="1">
      <c r="A99" s="810" t="s">
        <v>62</v>
      </c>
      <c r="B99" s="811"/>
      <c r="C99" s="811"/>
      <c r="D99" s="810"/>
      <c r="E99" s="810"/>
      <c r="F99" s="810"/>
      <c r="G99" s="810"/>
      <c r="H99" s="810"/>
      <c r="I99" s="810"/>
      <c r="J99" s="810"/>
      <c r="K99" s="810"/>
      <c r="L99" s="200">
        <f>SUM(L70:L98)</f>
        <v>7604320.809999998</v>
      </c>
      <c r="M99" s="201"/>
      <c r="N99" s="202"/>
      <c r="O99" s="202"/>
      <c r="P99" s="202"/>
      <c r="Q99" s="203"/>
      <c r="R99" s="202"/>
    </row>
    <row r="100" spans="1:18" ht="12.75" customHeight="1">
      <c r="A100" s="204"/>
      <c r="B100" s="204"/>
      <c r="C100" s="204"/>
      <c r="D100" s="204"/>
      <c r="E100" s="204"/>
      <c r="F100" s="204"/>
      <c r="G100" s="204"/>
      <c r="H100" s="204"/>
      <c r="I100" s="204"/>
      <c r="J100" s="204"/>
      <c r="K100" s="204"/>
      <c r="L100" s="205"/>
      <c r="M100" s="201"/>
      <c r="N100" s="202"/>
      <c r="O100" s="202"/>
      <c r="P100" s="202"/>
      <c r="Q100" s="203"/>
      <c r="R100" s="202"/>
    </row>
    <row r="101" spans="1:18" ht="12" customHeight="1">
      <c r="A101" s="68" t="s">
        <v>64</v>
      </c>
      <c r="B101" s="68"/>
      <c r="C101" s="68"/>
      <c r="D101" s="68"/>
      <c r="E101" s="68"/>
      <c r="F101" s="68"/>
      <c r="G101" s="68"/>
      <c r="H101" s="68"/>
      <c r="I101" s="204"/>
      <c r="J101" s="204"/>
      <c r="K101" s="204"/>
      <c r="L101" s="205"/>
      <c r="M101" s="201"/>
      <c r="N101" s="202"/>
      <c r="O101" s="202"/>
      <c r="P101" s="202"/>
      <c r="Q101" s="203"/>
      <c r="R101" s="202"/>
    </row>
    <row r="102" spans="1:18" ht="12" customHeight="1">
      <c r="A102" s="204"/>
      <c r="B102" s="204"/>
      <c r="C102" s="204"/>
      <c r="D102" s="204"/>
      <c r="E102" s="204"/>
      <c r="F102" s="204"/>
      <c r="G102" s="204"/>
      <c r="H102" s="204"/>
      <c r="I102" s="204"/>
      <c r="J102" s="204"/>
      <c r="K102" s="204"/>
      <c r="L102" s="205"/>
      <c r="M102" s="201"/>
      <c r="N102" s="202"/>
      <c r="O102" s="202"/>
      <c r="P102" s="202"/>
      <c r="Q102" s="203"/>
      <c r="R102" s="202"/>
    </row>
    <row r="103" spans="1:18" ht="12" customHeight="1">
      <c r="A103" s="206" t="s">
        <v>47</v>
      </c>
      <c r="B103" s="206"/>
      <c r="C103" s="207"/>
      <c r="D103" s="207"/>
      <c r="E103" s="204"/>
      <c r="F103" s="204"/>
      <c r="G103" s="204"/>
      <c r="H103" s="204"/>
      <c r="I103" s="204"/>
      <c r="J103" s="204"/>
      <c r="K103" s="204"/>
      <c r="L103" s="205"/>
      <c r="M103" s="201"/>
      <c r="N103" s="202"/>
      <c r="O103" s="202"/>
      <c r="P103" s="202"/>
      <c r="Q103" s="203"/>
      <c r="R103" s="202"/>
    </row>
    <row r="104" spans="1:18" ht="12" customHeight="1">
      <c r="A104" s="787" t="s">
        <v>193</v>
      </c>
      <c r="B104" s="787"/>
      <c r="C104" s="787"/>
      <c r="D104" s="208"/>
      <c r="E104" s="204"/>
      <c r="F104" s="204"/>
      <c r="G104" s="204"/>
      <c r="H104" s="204"/>
      <c r="I104" s="204"/>
      <c r="J104" s="204"/>
      <c r="K104" s="204"/>
      <c r="L104" s="205"/>
      <c r="M104" s="201"/>
      <c r="N104" s="202"/>
      <c r="O104" s="202"/>
      <c r="P104" s="202"/>
      <c r="Q104" s="203"/>
      <c r="R104" s="202"/>
    </row>
    <row r="105" spans="1:18" ht="12" customHeight="1">
      <c r="A105" s="208" t="s">
        <v>194</v>
      </c>
      <c r="B105" s="208"/>
      <c r="C105" s="209"/>
      <c r="D105" s="209"/>
      <c r="E105" s="204"/>
      <c r="F105" s="204"/>
      <c r="G105" s="204"/>
      <c r="H105" s="204"/>
      <c r="I105" s="204"/>
      <c r="J105" s="204"/>
      <c r="K105" s="204"/>
      <c r="L105" s="205"/>
      <c r="M105" s="201"/>
      <c r="N105" s="202"/>
      <c r="O105" s="202"/>
      <c r="P105" s="202"/>
      <c r="Q105" s="203"/>
      <c r="R105" s="202"/>
    </row>
    <row r="106" spans="1:18" ht="12" customHeight="1">
      <c r="A106" s="208" t="s">
        <v>195</v>
      </c>
      <c r="B106" s="208"/>
      <c r="C106" s="209"/>
      <c r="D106" s="209"/>
      <c r="E106" s="204"/>
      <c r="F106" s="204"/>
      <c r="G106" s="204"/>
      <c r="H106" s="204"/>
      <c r="I106" s="204"/>
      <c r="J106" s="204"/>
      <c r="K106" s="204"/>
      <c r="L106" s="205"/>
      <c r="M106" s="201"/>
      <c r="N106" s="202"/>
      <c r="O106" s="202"/>
      <c r="P106" s="202"/>
      <c r="Q106" s="203"/>
      <c r="R106" s="202"/>
    </row>
    <row r="107" spans="1:18" ht="12" customHeight="1">
      <c r="A107" s="208" t="s">
        <v>51</v>
      </c>
      <c r="B107" s="208"/>
      <c r="C107" s="209"/>
      <c r="D107" s="209"/>
      <c r="E107" s="209"/>
      <c r="F107" s="209"/>
      <c r="G107" s="209"/>
      <c r="H107" s="209"/>
      <c r="I107" s="210"/>
      <c r="J107" s="202"/>
      <c r="K107" s="202"/>
      <c r="L107" s="203"/>
      <c r="M107" s="201"/>
      <c r="N107" s="202"/>
      <c r="O107" s="211"/>
      <c r="P107" s="202"/>
      <c r="Q107" s="203"/>
      <c r="R107" s="202"/>
    </row>
    <row r="108" spans="1:18" ht="12" customHeight="1">
      <c r="A108" s="208" t="s">
        <v>196</v>
      </c>
      <c r="B108" s="208"/>
      <c r="C108" s="212"/>
      <c r="D108" s="212"/>
      <c r="E108" s="212"/>
      <c r="F108" s="212"/>
      <c r="G108" s="212"/>
      <c r="H108" s="212"/>
      <c r="I108" s="210"/>
      <c r="J108" s="202"/>
      <c r="K108" s="202"/>
      <c r="L108" s="203"/>
      <c r="M108" s="213"/>
      <c r="N108" s="5"/>
      <c r="O108" s="5"/>
      <c r="P108" s="5"/>
      <c r="Q108" s="214"/>
      <c r="R108" s="5"/>
    </row>
    <row r="109" spans="1:18" s="177" customFormat="1" ht="12" customHeight="1">
      <c r="A109" s="208" t="s">
        <v>53</v>
      </c>
      <c r="B109" s="208"/>
      <c r="C109" s="212"/>
      <c r="D109" s="212"/>
      <c r="E109" s="212"/>
      <c r="F109" s="212"/>
      <c r="G109" s="212"/>
      <c r="H109" s="212"/>
      <c r="I109" s="127"/>
      <c r="J109" s="5"/>
      <c r="K109" s="5"/>
      <c r="L109" s="214"/>
      <c r="M109" s="213"/>
      <c r="N109" s="5"/>
      <c r="O109" s="5"/>
      <c r="P109" s="5"/>
      <c r="Q109" s="214"/>
      <c r="R109" s="5"/>
    </row>
    <row r="110" spans="1:18" s="177" customFormat="1" ht="12" customHeight="1">
      <c r="A110" s="208" t="s">
        <v>54</v>
      </c>
      <c r="B110" s="208"/>
      <c r="C110" s="212"/>
      <c r="D110" s="212"/>
      <c r="E110" s="212"/>
      <c r="F110" s="212"/>
      <c r="G110" s="212"/>
      <c r="H110" s="212"/>
      <c r="I110" s="127"/>
      <c r="J110" s="5"/>
      <c r="K110" s="5"/>
      <c r="L110" s="214"/>
      <c r="M110" s="213"/>
      <c r="N110" s="5"/>
      <c r="O110" s="5"/>
      <c r="P110" s="5"/>
      <c r="Q110" s="214"/>
      <c r="R110" s="5"/>
    </row>
    <row r="111" spans="1:18" ht="12.75">
      <c r="A111" s="208" t="s">
        <v>55</v>
      </c>
      <c r="B111" s="208"/>
      <c r="C111" s="212"/>
      <c r="D111" s="212"/>
      <c r="E111" s="212"/>
      <c r="F111" s="212"/>
      <c r="G111" s="212"/>
      <c r="H111" s="212"/>
      <c r="I111" s="127"/>
      <c r="J111" s="5"/>
      <c r="K111" s="5"/>
      <c r="L111" s="214"/>
      <c r="M111" s="215"/>
      <c r="N111" s="216"/>
      <c r="O111" s="216"/>
      <c r="P111" s="216"/>
      <c r="Q111" s="217"/>
      <c r="R111" s="216"/>
    </row>
    <row r="112" spans="1:18" ht="12.75">
      <c r="A112" s="808" t="s">
        <v>197</v>
      </c>
      <c r="B112" s="808"/>
      <c r="C112" s="808"/>
      <c r="D112" s="206"/>
      <c r="E112" s="212"/>
      <c r="F112" s="212"/>
      <c r="G112" s="212"/>
      <c r="H112" s="212"/>
      <c r="I112" s="127"/>
      <c r="J112" s="5"/>
      <c r="K112" s="5"/>
      <c r="L112" s="214"/>
      <c r="M112" s="215"/>
      <c r="N112" s="216"/>
      <c r="O112" s="216"/>
      <c r="P112" s="216"/>
      <c r="Q112" s="217"/>
      <c r="R112" s="216"/>
    </row>
    <row r="113" spans="1:5" ht="12.75">
      <c r="A113" s="808" t="s">
        <v>198</v>
      </c>
      <c r="B113" s="808"/>
      <c r="C113" s="808"/>
      <c r="D113" s="808"/>
      <c r="E113" s="808"/>
    </row>
    <row r="114" spans="1:2" ht="12.75">
      <c r="A114" s="206" t="s">
        <v>199</v>
      </c>
      <c r="B114" s="206"/>
    </row>
    <row r="115" spans="1:2" ht="12.75">
      <c r="A115" s="206" t="s">
        <v>200</v>
      </c>
      <c r="B115" s="206"/>
    </row>
    <row r="116" spans="1:6" ht="12.75">
      <c r="A116" s="808" t="s">
        <v>201</v>
      </c>
      <c r="B116" s="808"/>
      <c r="C116" s="808"/>
      <c r="D116" s="808"/>
      <c r="E116" s="808"/>
      <c r="F116" s="808"/>
    </row>
    <row r="117" spans="1:6" ht="12.75">
      <c r="A117" s="808" t="s">
        <v>202</v>
      </c>
      <c r="B117" s="808"/>
      <c r="C117" s="808"/>
      <c r="D117" s="808"/>
      <c r="E117" s="808"/>
      <c r="F117" s="808"/>
    </row>
    <row r="119" spans="1:18" ht="15.75">
      <c r="A119" s="218" t="s">
        <v>203</v>
      </c>
      <c r="B119" s="218"/>
      <c r="C119" s="804" t="s">
        <v>204</v>
      </c>
      <c r="D119" s="804"/>
      <c r="E119" s="804"/>
      <c r="F119" s="804"/>
      <c r="G119" s="804"/>
      <c r="H119" s="804"/>
      <c r="I119" s="804"/>
      <c r="J119" s="804"/>
      <c r="K119" s="804"/>
      <c r="L119" s="804"/>
      <c r="M119" s="804"/>
      <c r="N119" s="804"/>
      <c r="O119" s="804"/>
      <c r="P119" s="804"/>
      <c r="Q119" s="804"/>
      <c r="R119" s="218"/>
    </row>
    <row r="120" spans="1:18" ht="12.75" customHeight="1">
      <c r="A120" s="218"/>
      <c r="B120" s="218"/>
      <c r="C120" s="219"/>
      <c r="D120" s="219"/>
      <c r="E120" s="219"/>
      <c r="F120" s="219"/>
      <c r="G120" s="219"/>
      <c r="H120" s="219"/>
      <c r="I120" s="219"/>
      <c r="J120" s="219"/>
      <c r="K120" s="219"/>
      <c r="L120" s="219"/>
      <c r="M120" s="219"/>
      <c r="N120" s="219"/>
      <c r="O120" s="219"/>
      <c r="P120" s="219"/>
      <c r="Q120" s="220"/>
      <c r="R120" s="218"/>
    </row>
    <row r="121" spans="1:18" ht="12.75">
      <c r="A121" s="221" t="s">
        <v>205</v>
      </c>
      <c r="B121" s="221"/>
      <c r="C121" s="805" t="s">
        <v>206</v>
      </c>
      <c r="D121" s="805"/>
      <c r="E121" s="805"/>
      <c r="F121" s="805"/>
      <c r="G121" s="805"/>
      <c r="H121" s="805"/>
      <c r="I121" s="805"/>
      <c r="J121" s="805"/>
      <c r="K121" s="805"/>
      <c r="L121" s="805"/>
      <c r="M121" s="805"/>
      <c r="N121" s="805"/>
      <c r="O121" s="805"/>
      <c r="P121" s="805"/>
      <c r="Q121" s="805"/>
      <c r="R121" s="221"/>
    </row>
    <row r="122" spans="3:17" ht="13.5" thickBot="1">
      <c r="C122" s="127"/>
      <c r="D122" s="127"/>
      <c r="H122" s="127"/>
      <c r="L122" s="128"/>
      <c r="Q122" s="128"/>
    </row>
    <row r="123" spans="1:18" ht="20.25" customHeight="1" thickBot="1">
      <c r="A123" s="806" t="s">
        <v>19</v>
      </c>
      <c r="B123" s="802" t="s">
        <v>490</v>
      </c>
      <c r="C123" s="801" t="s">
        <v>20</v>
      </c>
      <c r="D123" s="802" t="s">
        <v>491</v>
      </c>
      <c r="E123" s="807" t="s">
        <v>21</v>
      </c>
      <c r="F123" s="807"/>
      <c r="G123" s="807"/>
      <c r="H123" s="807"/>
      <c r="I123" s="802" t="s">
        <v>22</v>
      </c>
      <c r="J123" s="802" t="s">
        <v>23</v>
      </c>
      <c r="K123" s="801" t="s">
        <v>207</v>
      </c>
      <c r="L123" s="801" t="s">
        <v>14</v>
      </c>
      <c r="M123" s="801" t="s">
        <v>16</v>
      </c>
      <c r="N123" s="801" t="s">
        <v>25</v>
      </c>
      <c r="O123" s="801" t="s">
        <v>26</v>
      </c>
      <c r="P123" s="801" t="s">
        <v>15</v>
      </c>
      <c r="Q123" s="802" t="s">
        <v>27</v>
      </c>
      <c r="R123" s="800" t="s">
        <v>28</v>
      </c>
    </row>
    <row r="124" spans="1:18" ht="40.5" customHeight="1" thickBot="1">
      <c r="A124" s="806"/>
      <c r="B124" s="803"/>
      <c r="C124" s="801"/>
      <c r="D124" s="803"/>
      <c r="E124" s="222" t="s">
        <v>29</v>
      </c>
      <c r="F124" s="222" t="s">
        <v>30</v>
      </c>
      <c r="G124" s="222" t="s">
        <v>31</v>
      </c>
      <c r="H124" s="222" t="s">
        <v>32</v>
      </c>
      <c r="I124" s="803"/>
      <c r="J124" s="803"/>
      <c r="K124" s="801"/>
      <c r="L124" s="801"/>
      <c r="M124" s="801"/>
      <c r="N124" s="801"/>
      <c r="O124" s="801"/>
      <c r="P124" s="801"/>
      <c r="Q124" s="803"/>
      <c r="R124" s="800"/>
    </row>
    <row r="125" spans="1:18" s="239" customFormat="1" ht="42" customHeight="1">
      <c r="A125" s="234" t="s">
        <v>210</v>
      </c>
      <c r="B125" s="610" t="s">
        <v>540</v>
      </c>
      <c r="C125" s="235" t="s">
        <v>211</v>
      </c>
      <c r="D125" s="612" t="s">
        <v>545</v>
      </c>
      <c r="E125" s="236"/>
      <c r="F125" s="236"/>
      <c r="G125" s="228" t="s">
        <v>33</v>
      </c>
      <c r="H125" s="236"/>
      <c r="I125" s="237" t="s">
        <v>212</v>
      </c>
      <c r="J125" s="228" t="s">
        <v>213</v>
      </c>
      <c r="K125" s="228" t="s">
        <v>214</v>
      </c>
      <c r="L125" s="233">
        <v>346297.89</v>
      </c>
      <c r="M125" s="238">
        <v>44377</v>
      </c>
      <c r="N125" s="238">
        <v>44414</v>
      </c>
      <c r="O125" s="238">
        <v>44779</v>
      </c>
      <c r="P125" s="164">
        <v>0.26</v>
      </c>
      <c r="Q125" s="226">
        <v>83367.23</v>
      </c>
      <c r="R125" s="227"/>
    </row>
    <row r="126" spans="1:18" ht="42" customHeight="1">
      <c r="A126" s="240" t="s">
        <v>215</v>
      </c>
      <c r="B126" s="962" t="s">
        <v>541</v>
      </c>
      <c r="C126" s="229" t="s">
        <v>216</v>
      </c>
      <c r="D126" s="961" t="s">
        <v>546</v>
      </c>
      <c r="E126" s="241"/>
      <c r="F126" s="241"/>
      <c r="G126" s="230" t="s">
        <v>33</v>
      </c>
      <c r="H126" s="241"/>
      <c r="I126" s="792" t="s">
        <v>217</v>
      </c>
      <c r="J126" s="230" t="s">
        <v>208</v>
      </c>
      <c r="K126" s="230" t="s">
        <v>218</v>
      </c>
      <c r="L126" s="231">
        <v>350855</v>
      </c>
      <c r="M126" s="794" t="s">
        <v>219</v>
      </c>
      <c r="N126" s="794" t="s">
        <v>220</v>
      </c>
      <c r="O126" s="794">
        <v>44697</v>
      </c>
      <c r="P126" s="796">
        <v>0.7</v>
      </c>
      <c r="Q126" s="798">
        <v>382376.3</v>
      </c>
      <c r="R126" s="230"/>
    </row>
    <row r="127" spans="1:18" s="245" customFormat="1" ht="18" customHeight="1">
      <c r="A127" s="242"/>
      <c r="B127" s="962"/>
      <c r="C127" s="243" t="s">
        <v>209</v>
      </c>
      <c r="D127" s="961"/>
      <c r="E127" s="236"/>
      <c r="F127" s="236"/>
      <c r="G127" s="232"/>
      <c r="H127" s="236"/>
      <c r="I127" s="793"/>
      <c r="J127" s="232"/>
      <c r="K127" s="232"/>
      <c r="L127" s="244">
        <v>125145</v>
      </c>
      <c r="M127" s="795"/>
      <c r="N127" s="795"/>
      <c r="O127" s="795"/>
      <c r="P127" s="797"/>
      <c r="Q127" s="799"/>
      <c r="R127" s="232"/>
    </row>
    <row r="128" spans="1:18" s="251" customFormat="1" ht="42" customHeight="1">
      <c r="A128" s="223" t="s">
        <v>221</v>
      </c>
      <c r="B128" s="611" t="s">
        <v>542</v>
      </c>
      <c r="C128" s="224" t="s">
        <v>222</v>
      </c>
      <c r="D128" s="611" t="s">
        <v>547</v>
      </c>
      <c r="E128" s="247"/>
      <c r="F128" s="247"/>
      <c r="G128" s="223" t="s">
        <v>33</v>
      </c>
      <c r="H128" s="246"/>
      <c r="I128" s="225" t="s">
        <v>223</v>
      </c>
      <c r="J128" s="223" t="s">
        <v>224</v>
      </c>
      <c r="K128" s="223" t="s">
        <v>225</v>
      </c>
      <c r="L128" s="244">
        <v>226853.24</v>
      </c>
      <c r="M128" s="248">
        <v>44385</v>
      </c>
      <c r="N128" s="248">
        <v>44447</v>
      </c>
      <c r="O128" s="248">
        <v>44686</v>
      </c>
      <c r="P128" s="249">
        <v>0.23</v>
      </c>
      <c r="Q128" s="250">
        <v>0</v>
      </c>
      <c r="R128" s="247"/>
    </row>
    <row r="129" spans="1:18" s="251" customFormat="1" ht="42" customHeight="1">
      <c r="A129" s="223" t="s">
        <v>226</v>
      </c>
      <c r="B129" s="611" t="s">
        <v>543</v>
      </c>
      <c r="C129" s="224" t="s">
        <v>227</v>
      </c>
      <c r="D129" s="611" t="s">
        <v>548</v>
      </c>
      <c r="E129" s="247"/>
      <c r="F129" s="247"/>
      <c r="G129" s="223" t="s">
        <v>228</v>
      </c>
      <c r="H129" s="246"/>
      <c r="I129" s="225" t="s">
        <v>63</v>
      </c>
      <c r="J129" s="223" t="s">
        <v>155</v>
      </c>
      <c r="K129" s="223" t="s">
        <v>229</v>
      </c>
      <c r="L129" s="244">
        <v>68278.75</v>
      </c>
      <c r="M129" s="248">
        <v>44469</v>
      </c>
      <c r="N129" s="248">
        <v>44545</v>
      </c>
      <c r="O129" s="248">
        <v>44636</v>
      </c>
      <c r="P129" s="249">
        <v>0.46</v>
      </c>
      <c r="Q129" s="250">
        <v>0</v>
      </c>
      <c r="R129" s="247"/>
    </row>
    <row r="130" spans="1:18" s="251" customFormat="1" ht="42" customHeight="1">
      <c r="A130" s="223" t="s">
        <v>230</v>
      </c>
      <c r="B130" s="611" t="s">
        <v>544</v>
      </c>
      <c r="C130" s="224" t="s">
        <v>231</v>
      </c>
      <c r="D130" s="611" t="s">
        <v>549</v>
      </c>
      <c r="E130" s="247"/>
      <c r="F130" s="247"/>
      <c r="G130" s="223" t="s">
        <v>33</v>
      </c>
      <c r="H130" s="246"/>
      <c r="I130" s="225" t="s">
        <v>232</v>
      </c>
      <c r="J130" s="223" t="s">
        <v>213</v>
      </c>
      <c r="K130" s="223" t="s">
        <v>233</v>
      </c>
      <c r="L130" s="244">
        <v>520543.46</v>
      </c>
      <c r="M130" s="248">
        <v>44389</v>
      </c>
      <c r="N130" s="248">
        <v>44483</v>
      </c>
      <c r="O130" s="248">
        <v>44847</v>
      </c>
      <c r="P130" s="249">
        <v>0.18</v>
      </c>
      <c r="Q130" s="250">
        <v>156163.04</v>
      </c>
      <c r="R130" s="247"/>
    </row>
    <row r="131" spans="1:20" s="239" customFormat="1" ht="42" customHeight="1">
      <c r="A131" s="234" t="s">
        <v>234</v>
      </c>
      <c r="B131" s="610" t="s">
        <v>514</v>
      </c>
      <c r="C131" s="235" t="s">
        <v>235</v>
      </c>
      <c r="D131" s="612" t="s">
        <v>515</v>
      </c>
      <c r="E131" s="246"/>
      <c r="F131" s="247"/>
      <c r="G131" s="228" t="s">
        <v>33</v>
      </c>
      <c r="H131" s="246"/>
      <c r="I131" s="237" t="s">
        <v>236</v>
      </c>
      <c r="J131" s="228" t="s">
        <v>213</v>
      </c>
      <c r="K131" s="228" t="s">
        <v>225</v>
      </c>
      <c r="L131" s="233">
        <v>133249.65</v>
      </c>
      <c r="M131" s="238">
        <v>44487</v>
      </c>
      <c r="N131" s="238">
        <v>44564</v>
      </c>
      <c r="O131" s="238">
        <v>44926</v>
      </c>
      <c r="P131" s="164">
        <v>0.2</v>
      </c>
      <c r="Q131" s="190">
        <v>39974.9</v>
      </c>
      <c r="R131" s="247" t="s">
        <v>237</v>
      </c>
      <c r="S131"/>
      <c r="T131"/>
    </row>
    <row r="132" spans="1:20" s="239" customFormat="1" ht="42" customHeight="1" thickBot="1">
      <c r="A132" s="234" t="s">
        <v>238</v>
      </c>
      <c r="B132" s="610" t="s">
        <v>514</v>
      </c>
      <c r="C132" s="235" t="s">
        <v>239</v>
      </c>
      <c r="D132" s="612" t="s">
        <v>515</v>
      </c>
      <c r="E132" s="246"/>
      <c r="G132" s="228" t="s">
        <v>33</v>
      </c>
      <c r="H132" s="246"/>
      <c r="I132" s="237" t="s">
        <v>240</v>
      </c>
      <c r="J132" s="228" t="s">
        <v>241</v>
      </c>
      <c r="K132" s="228" t="s">
        <v>155</v>
      </c>
      <c r="L132" s="233">
        <v>274728.4</v>
      </c>
      <c r="M132" s="238">
        <v>44518</v>
      </c>
      <c r="N132" s="238">
        <v>44573</v>
      </c>
      <c r="O132" s="238">
        <v>44926</v>
      </c>
      <c r="P132" s="164">
        <v>0.07</v>
      </c>
      <c r="Q132" s="250">
        <v>0</v>
      </c>
      <c r="R132" s="247"/>
      <c r="S132"/>
      <c r="T132"/>
    </row>
    <row r="133" spans="1:18" ht="30.75" customHeight="1" thickBot="1">
      <c r="A133" s="789" t="s">
        <v>62</v>
      </c>
      <c r="B133" s="790"/>
      <c r="C133" s="790"/>
      <c r="D133" s="790"/>
      <c r="E133" s="790"/>
      <c r="F133" s="790"/>
      <c r="G133" s="790"/>
      <c r="H133" s="790"/>
      <c r="I133" s="790"/>
      <c r="J133" s="790"/>
      <c r="K133" s="791"/>
      <c r="L133" s="252">
        <f>SUM(L125:L132)</f>
        <v>2045951.3899999997</v>
      </c>
      <c r="M133" s="253"/>
      <c r="N133" s="253"/>
      <c r="O133" s="253"/>
      <c r="P133" s="253"/>
      <c r="Q133" s="254"/>
      <c r="R133" s="253"/>
    </row>
    <row r="134" spans="1:18" ht="12.75" customHeight="1">
      <c r="A134" s="255"/>
      <c r="B134" s="255"/>
      <c r="C134" s="255"/>
      <c r="D134" s="255"/>
      <c r="E134" s="255"/>
      <c r="F134" s="255"/>
      <c r="G134" s="255"/>
      <c r="H134" s="255"/>
      <c r="I134" s="255"/>
      <c r="J134" s="255"/>
      <c r="K134" s="255"/>
      <c r="L134" s="256"/>
      <c r="M134" s="253"/>
      <c r="N134" s="253"/>
      <c r="O134" s="253"/>
      <c r="P134" s="253"/>
      <c r="Q134" s="254"/>
      <c r="R134" s="253"/>
    </row>
    <row r="135" spans="1:18" ht="15.75">
      <c r="A135" s="257" t="s">
        <v>64</v>
      </c>
      <c r="B135" s="257"/>
      <c r="C135" s="258"/>
      <c r="D135" s="258"/>
      <c r="E135" s="257"/>
      <c r="F135" s="257"/>
      <c r="G135" s="257"/>
      <c r="H135" s="259"/>
      <c r="I135" s="260"/>
      <c r="J135" s="261"/>
      <c r="K135" s="261"/>
      <c r="L135" s="262"/>
      <c r="M135" s="263"/>
      <c r="N135" s="264"/>
      <c r="O135" s="788"/>
      <c r="P135" s="788"/>
      <c r="Q135" s="788"/>
      <c r="R135" s="788"/>
    </row>
    <row r="136" spans="1:18" ht="15.75">
      <c r="A136" s="266"/>
      <c r="B136" s="266"/>
      <c r="C136" s="267"/>
      <c r="D136" s="267"/>
      <c r="E136" s="266"/>
      <c r="F136" s="266"/>
      <c r="G136" s="266"/>
      <c r="H136" s="268"/>
      <c r="I136" s="260"/>
      <c r="J136" s="261"/>
      <c r="K136" s="261"/>
      <c r="L136" s="262"/>
      <c r="M136" s="263"/>
      <c r="N136" s="264"/>
      <c r="O136" s="265"/>
      <c r="P136" s="265"/>
      <c r="Q136" s="265"/>
      <c r="R136" s="265"/>
    </row>
    <row r="137" spans="1:18" ht="11.25" customHeight="1">
      <c r="A137" s="206" t="s">
        <v>47</v>
      </c>
      <c r="B137" s="206"/>
      <c r="C137" s="207"/>
      <c r="D137" s="207"/>
      <c r="I137" s="269"/>
      <c r="J137" s="270"/>
      <c r="K137" s="271"/>
      <c r="M137" s="269"/>
      <c r="P137" s="269"/>
      <c r="Q137" s="272"/>
      <c r="R137" s="271"/>
    </row>
    <row r="138" spans="1:18" ht="12.75">
      <c r="A138" s="787" t="s">
        <v>48</v>
      </c>
      <c r="B138" s="787"/>
      <c r="C138" s="787"/>
      <c r="D138" s="208"/>
      <c r="I138" s="269"/>
      <c r="J138" s="270"/>
      <c r="K138" s="271"/>
      <c r="L138" s="269"/>
      <c r="M138" s="271"/>
      <c r="N138" s="786"/>
      <c r="O138" s="786"/>
      <c r="P138" s="786"/>
      <c r="Q138" s="786"/>
      <c r="R138" s="786"/>
    </row>
    <row r="139" spans="1:18" ht="12.75">
      <c r="A139" s="208" t="s">
        <v>194</v>
      </c>
      <c r="B139" s="208"/>
      <c r="C139" s="209"/>
      <c r="D139" s="209"/>
      <c r="J139" s="270"/>
      <c r="L139" s="269"/>
      <c r="N139" s="269"/>
      <c r="O139" s="269"/>
      <c r="P139" s="269"/>
      <c r="Q139" s="275"/>
      <c r="R139" s="269"/>
    </row>
    <row r="140" spans="1:17" ht="12.75">
      <c r="A140" s="206" t="s">
        <v>50</v>
      </c>
      <c r="B140" s="206"/>
      <c r="C140" s="207"/>
      <c r="D140" s="207"/>
      <c r="Q140" s="128"/>
    </row>
    <row r="141" spans="1:18" ht="12.75">
      <c r="A141" s="787" t="s">
        <v>51</v>
      </c>
      <c r="B141" s="787"/>
      <c r="C141" s="787"/>
      <c r="D141" s="208"/>
      <c r="O141" s="276"/>
      <c r="P141" s="276"/>
      <c r="Q141" s="277"/>
      <c r="R141" s="276"/>
    </row>
    <row r="142" spans="1:18" ht="12.75">
      <c r="A142" s="208" t="s">
        <v>52</v>
      </c>
      <c r="B142" s="208"/>
      <c r="C142" s="209"/>
      <c r="D142" s="209"/>
      <c r="F142" s="278"/>
      <c r="I142" s="786"/>
      <c r="J142" s="786"/>
      <c r="K142" s="786"/>
      <c r="L142" s="786"/>
      <c r="M142" s="786"/>
      <c r="N142" s="786"/>
      <c r="O142" s="276"/>
      <c r="P142" s="276"/>
      <c r="Q142" s="277"/>
      <c r="R142" s="276"/>
    </row>
    <row r="143" spans="1:18" ht="12.75">
      <c r="A143" s="206" t="s">
        <v>53</v>
      </c>
      <c r="B143" s="206"/>
      <c r="C143" s="207"/>
      <c r="D143" s="207"/>
      <c r="I143" s="274"/>
      <c r="J143" s="274"/>
      <c r="K143" s="276"/>
      <c r="L143" s="277"/>
      <c r="M143" s="279"/>
      <c r="N143" s="276"/>
      <c r="O143" s="276"/>
      <c r="P143" s="276"/>
      <c r="Q143" s="277"/>
      <c r="R143" s="276"/>
    </row>
    <row r="144" spans="1:18" ht="12.75">
      <c r="A144" s="787" t="s">
        <v>54</v>
      </c>
      <c r="B144" s="787"/>
      <c r="C144" s="787"/>
      <c r="D144" s="208"/>
      <c r="G144" s="271"/>
      <c r="H144" s="271"/>
      <c r="I144" s="280"/>
      <c r="J144" s="276"/>
      <c r="K144" s="276"/>
      <c r="L144" s="277"/>
      <c r="M144" s="276"/>
      <c r="N144" s="276"/>
      <c r="O144" s="276"/>
      <c r="P144" s="276"/>
      <c r="Q144" s="277"/>
      <c r="R144" s="276"/>
    </row>
    <row r="145" spans="1:18" ht="12.75">
      <c r="A145" s="208" t="s">
        <v>55</v>
      </c>
      <c r="B145" s="208"/>
      <c r="C145" s="209"/>
      <c r="D145" s="209"/>
      <c r="G145" s="270"/>
      <c r="H145" s="273"/>
      <c r="I145" s="280"/>
      <c r="J145" s="276"/>
      <c r="K145" s="276"/>
      <c r="L145" s="277"/>
      <c r="M145" s="276"/>
      <c r="N145" s="276"/>
      <c r="O145" s="276"/>
      <c r="P145" s="276"/>
      <c r="Q145" s="277"/>
      <c r="R145" s="276"/>
    </row>
    <row r="146" spans="1:18" ht="12.75">
      <c r="A146" s="206" t="s">
        <v>242</v>
      </c>
      <c r="B146" s="206"/>
      <c r="C146" s="207"/>
      <c r="D146" s="207"/>
      <c r="G146" s="270"/>
      <c r="H146" s="273"/>
      <c r="I146" s="280"/>
      <c r="J146" s="276"/>
      <c r="K146" s="276"/>
      <c r="L146" s="277"/>
      <c r="M146" s="276"/>
      <c r="N146" s="276"/>
      <c r="O146" s="276"/>
      <c r="P146" s="276"/>
      <c r="Q146" s="277"/>
      <c r="R146" s="276"/>
    </row>
    <row r="147" spans="1:17" ht="12.75">
      <c r="A147" s="206" t="s">
        <v>243</v>
      </c>
      <c r="B147" s="206"/>
      <c r="Q147" s="128"/>
    </row>
    <row r="148" spans="1:17" ht="12.75">
      <c r="A148" s="206" t="s">
        <v>244</v>
      </c>
      <c r="B148" s="206"/>
      <c r="Q148" s="128"/>
    </row>
    <row r="149" spans="1:17" ht="12.75">
      <c r="A149" s="206" t="s">
        <v>245</v>
      </c>
      <c r="B149" s="206"/>
      <c r="Q149" s="128"/>
    </row>
    <row r="150" spans="1:17" ht="12.75">
      <c r="A150" s="206" t="s">
        <v>246</v>
      </c>
      <c r="B150" s="206"/>
      <c r="Q150" s="128"/>
    </row>
    <row r="151" ht="12.75">
      <c r="Q151" s="128"/>
    </row>
    <row r="152" spans="1:18" ht="18" customHeight="1">
      <c r="A152" s="1" t="s">
        <v>17</v>
      </c>
      <c r="B152" s="1"/>
      <c r="C152" s="717" t="s">
        <v>247</v>
      </c>
      <c r="D152" s="717"/>
      <c r="E152" s="717"/>
      <c r="F152" s="717"/>
      <c r="G152" s="717"/>
      <c r="H152" s="717"/>
      <c r="I152" s="717"/>
      <c r="J152" s="717"/>
      <c r="K152" s="717"/>
      <c r="L152" s="717"/>
      <c r="M152" s="717"/>
      <c r="N152" s="717"/>
      <c r="O152" s="717"/>
      <c r="P152" s="717"/>
      <c r="Q152" s="717"/>
      <c r="R152" s="717"/>
    </row>
    <row r="153" spans="1:18" ht="12.75">
      <c r="A153" s="281"/>
      <c r="B153" s="281"/>
      <c r="C153" s="3"/>
      <c r="D153" s="3"/>
      <c r="E153" s="3"/>
      <c r="F153" s="3"/>
      <c r="G153" s="3"/>
      <c r="H153" s="3"/>
      <c r="I153" s="3"/>
      <c r="J153" s="3"/>
      <c r="K153" s="3"/>
      <c r="L153" s="3"/>
      <c r="M153" s="3"/>
      <c r="N153" s="3"/>
      <c r="O153" s="3"/>
      <c r="P153" s="3"/>
      <c r="Q153" s="3"/>
      <c r="R153" s="281"/>
    </row>
    <row r="154" spans="1:18" ht="12.75">
      <c r="A154" s="4" t="s">
        <v>18</v>
      </c>
      <c r="B154" s="4"/>
      <c r="C154" s="758" t="s">
        <v>136</v>
      </c>
      <c r="D154" s="758"/>
      <c r="E154" s="758"/>
      <c r="F154" s="758"/>
      <c r="G154" s="758"/>
      <c r="H154" s="758"/>
      <c r="I154" s="758"/>
      <c r="J154" s="758"/>
      <c r="K154" s="758"/>
      <c r="L154" s="758"/>
      <c r="M154" s="758"/>
      <c r="N154" s="758"/>
      <c r="O154" s="758"/>
      <c r="P154" s="758"/>
      <c r="Q154" s="758"/>
      <c r="R154" s="758"/>
    </row>
    <row r="155" spans="1:18" ht="12.75" customHeight="1" thickBot="1">
      <c r="A155" s="5"/>
      <c r="B155" s="5"/>
      <c r="C155" s="5"/>
      <c r="D155" s="5"/>
      <c r="E155" s="5"/>
      <c r="F155" s="5"/>
      <c r="G155" s="5"/>
      <c r="H155" s="5"/>
      <c r="I155" s="6"/>
      <c r="J155" s="5"/>
      <c r="K155" s="5"/>
      <c r="L155" s="5"/>
      <c r="M155" s="5"/>
      <c r="N155" s="5"/>
      <c r="O155" s="5"/>
      <c r="P155" s="5"/>
      <c r="Q155" s="5"/>
      <c r="R155" s="5"/>
    </row>
    <row r="156" spans="1:18" s="7" customFormat="1" ht="20.25" customHeight="1" thickBot="1">
      <c r="A156" s="781" t="s">
        <v>19</v>
      </c>
      <c r="B156" s="784" t="s">
        <v>490</v>
      </c>
      <c r="C156" s="756" t="s">
        <v>20</v>
      </c>
      <c r="D156" s="784" t="s">
        <v>491</v>
      </c>
      <c r="E156" s="760" t="s">
        <v>21</v>
      </c>
      <c r="F156" s="760"/>
      <c r="G156" s="760"/>
      <c r="H156" s="760"/>
      <c r="I156" s="756" t="s">
        <v>22</v>
      </c>
      <c r="J156" s="756" t="s">
        <v>23</v>
      </c>
      <c r="K156" s="756" t="s">
        <v>24</v>
      </c>
      <c r="L156" s="756" t="s">
        <v>14</v>
      </c>
      <c r="M156" s="756" t="s">
        <v>16</v>
      </c>
      <c r="N156" s="756" t="s">
        <v>25</v>
      </c>
      <c r="O156" s="756" t="s">
        <v>26</v>
      </c>
      <c r="P156" s="756" t="s">
        <v>248</v>
      </c>
      <c r="Q156" s="756" t="s">
        <v>27</v>
      </c>
      <c r="R156" s="781" t="s">
        <v>28</v>
      </c>
    </row>
    <row r="157" spans="1:18" s="7" customFormat="1" ht="40.5" customHeight="1" thickBot="1">
      <c r="A157" s="781"/>
      <c r="B157" s="785"/>
      <c r="C157" s="756"/>
      <c r="D157" s="785"/>
      <c r="E157" s="8" t="s">
        <v>29</v>
      </c>
      <c r="F157" s="8" t="s">
        <v>30</v>
      </c>
      <c r="G157" s="8" t="s">
        <v>31</v>
      </c>
      <c r="H157" s="8" t="s">
        <v>32</v>
      </c>
      <c r="I157" s="756"/>
      <c r="J157" s="756"/>
      <c r="K157" s="756"/>
      <c r="L157" s="756"/>
      <c r="M157" s="756"/>
      <c r="N157" s="756"/>
      <c r="O157" s="756"/>
      <c r="P157" s="756"/>
      <c r="Q157" s="756"/>
      <c r="R157" s="781"/>
    </row>
    <row r="158" spans="1:18" s="285" customFormat="1" ht="42" customHeight="1">
      <c r="A158" s="67" t="s">
        <v>250</v>
      </c>
      <c r="B158" s="613" t="s">
        <v>550</v>
      </c>
      <c r="C158" s="63" t="s">
        <v>251</v>
      </c>
      <c r="D158" s="595" t="s">
        <v>556</v>
      </c>
      <c r="E158" s="18"/>
      <c r="F158" s="100"/>
      <c r="G158" s="100" t="s">
        <v>33</v>
      </c>
      <c r="H158" s="100"/>
      <c r="I158" s="160" t="s">
        <v>252</v>
      </c>
      <c r="J158" s="61">
        <v>30</v>
      </c>
      <c r="K158" s="61">
        <v>9</v>
      </c>
      <c r="L158" s="188">
        <v>206371.93</v>
      </c>
      <c r="M158" s="288">
        <v>43353</v>
      </c>
      <c r="N158" s="288">
        <v>43734</v>
      </c>
      <c r="O158" s="289">
        <v>44651</v>
      </c>
      <c r="P158" s="290" t="s">
        <v>253</v>
      </c>
      <c r="Q158" s="291">
        <v>93798.02</v>
      </c>
      <c r="R158" s="284"/>
    </row>
    <row r="159" spans="1:18" s="285" customFormat="1" ht="42" customHeight="1">
      <c r="A159" s="67">
        <v>7934449273</v>
      </c>
      <c r="B159" s="613" t="s">
        <v>551</v>
      </c>
      <c r="C159" s="63" t="s">
        <v>254</v>
      </c>
      <c r="D159" s="595" t="s">
        <v>557</v>
      </c>
      <c r="E159" s="18" t="s">
        <v>33</v>
      </c>
      <c r="F159" s="100"/>
      <c r="G159" s="100"/>
      <c r="H159" s="100"/>
      <c r="I159" s="160" t="s">
        <v>255</v>
      </c>
      <c r="J159" s="61"/>
      <c r="K159" s="61">
        <v>130</v>
      </c>
      <c r="L159" s="188">
        <v>3770263.73</v>
      </c>
      <c r="M159" s="288">
        <v>43664</v>
      </c>
      <c r="N159" s="288">
        <v>44081</v>
      </c>
      <c r="O159" s="289">
        <v>45031</v>
      </c>
      <c r="P159" s="290" t="s">
        <v>256</v>
      </c>
      <c r="Q159" s="291">
        <v>217309.24</v>
      </c>
      <c r="R159" s="284"/>
    </row>
    <row r="160" spans="1:18" s="285" customFormat="1" ht="42" customHeight="1">
      <c r="A160" s="67" t="s">
        <v>257</v>
      </c>
      <c r="B160" s="613" t="s">
        <v>552</v>
      </c>
      <c r="C160" s="63" t="s">
        <v>258</v>
      </c>
      <c r="D160" s="595" t="s">
        <v>558</v>
      </c>
      <c r="E160" s="117"/>
      <c r="F160" s="61"/>
      <c r="G160" s="61" t="s">
        <v>33</v>
      </c>
      <c r="H160" s="283"/>
      <c r="I160" s="286" t="s">
        <v>259</v>
      </c>
      <c r="J160" s="61">
        <v>30</v>
      </c>
      <c r="K160" s="61">
        <v>14</v>
      </c>
      <c r="L160" s="190">
        <v>113683.87</v>
      </c>
      <c r="M160" s="65">
        <v>44018</v>
      </c>
      <c r="N160" s="65">
        <v>44245</v>
      </c>
      <c r="O160" s="287">
        <v>44744</v>
      </c>
      <c r="P160" s="292" t="s">
        <v>489</v>
      </c>
      <c r="Q160" s="291">
        <v>0</v>
      </c>
      <c r="R160" s="284"/>
    </row>
    <row r="161" spans="1:18" s="285" customFormat="1" ht="42" customHeight="1">
      <c r="A161" s="67" t="s">
        <v>260</v>
      </c>
      <c r="B161" s="613" t="s">
        <v>553</v>
      </c>
      <c r="C161" s="63" t="s">
        <v>261</v>
      </c>
      <c r="D161" s="595" t="s">
        <v>559</v>
      </c>
      <c r="E161" s="18"/>
      <c r="F161" s="100"/>
      <c r="G161" s="100" t="s">
        <v>33</v>
      </c>
      <c r="H161" s="100"/>
      <c r="I161" s="286" t="s">
        <v>259</v>
      </c>
      <c r="J161" s="61">
        <v>32</v>
      </c>
      <c r="K161" s="61">
        <v>21</v>
      </c>
      <c r="L161" s="188">
        <v>223654.35</v>
      </c>
      <c r="M161" s="288">
        <v>43985</v>
      </c>
      <c r="N161" s="65">
        <v>44245</v>
      </c>
      <c r="O161" s="287">
        <v>44744</v>
      </c>
      <c r="P161" s="290" t="s">
        <v>262</v>
      </c>
      <c r="Q161" s="291">
        <v>0</v>
      </c>
      <c r="R161" s="284"/>
    </row>
    <row r="162" spans="1:18" s="285" customFormat="1" ht="42" customHeight="1">
      <c r="A162" s="67" t="s">
        <v>263</v>
      </c>
      <c r="B162" s="613" t="s">
        <v>514</v>
      </c>
      <c r="C162" s="63" t="s">
        <v>264</v>
      </c>
      <c r="D162" s="595" t="s">
        <v>515</v>
      </c>
      <c r="E162" s="18"/>
      <c r="F162" s="100"/>
      <c r="G162" s="100" t="s">
        <v>33</v>
      </c>
      <c r="H162" s="100"/>
      <c r="I162" s="286" t="s">
        <v>265</v>
      </c>
      <c r="J162" s="61">
        <v>3</v>
      </c>
      <c r="K162" s="61">
        <v>1</v>
      </c>
      <c r="L162" s="188">
        <v>61819.14</v>
      </c>
      <c r="M162" s="288">
        <v>44270</v>
      </c>
      <c r="N162" s="65">
        <v>44333</v>
      </c>
      <c r="O162" s="287">
        <v>44697</v>
      </c>
      <c r="P162" s="290" t="s">
        <v>266</v>
      </c>
      <c r="Q162" s="291">
        <v>43083.79</v>
      </c>
      <c r="R162" s="284"/>
    </row>
    <row r="163" spans="1:18" s="285" customFormat="1" ht="42" customHeight="1">
      <c r="A163" s="293">
        <v>864839103</v>
      </c>
      <c r="B163" s="614" t="s">
        <v>514</v>
      </c>
      <c r="C163" s="25" t="s">
        <v>267</v>
      </c>
      <c r="D163" s="595" t="s">
        <v>515</v>
      </c>
      <c r="E163" s="18"/>
      <c r="F163" s="100"/>
      <c r="G163" s="100" t="s">
        <v>33</v>
      </c>
      <c r="H163" s="100"/>
      <c r="I163" s="286" t="s">
        <v>268</v>
      </c>
      <c r="J163" s="61">
        <v>3</v>
      </c>
      <c r="K163" s="61">
        <v>2</v>
      </c>
      <c r="L163" s="188">
        <v>72292.84</v>
      </c>
      <c r="M163" s="288">
        <v>44270</v>
      </c>
      <c r="N163" s="65">
        <v>44333</v>
      </c>
      <c r="O163" s="287">
        <v>44697</v>
      </c>
      <c r="P163" s="290" t="s">
        <v>269</v>
      </c>
      <c r="Q163" s="291">
        <v>0</v>
      </c>
      <c r="R163" s="284"/>
    </row>
    <row r="164" spans="1:18" s="285" customFormat="1" ht="42" customHeight="1">
      <c r="A164" s="67">
        <v>8199142206</v>
      </c>
      <c r="B164" s="613" t="s">
        <v>554</v>
      </c>
      <c r="C164" s="63" t="s">
        <v>270</v>
      </c>
      <c r="D164" s="595" t="s">
        <v>560</v>
      </c>
      <c r="E164" s="18"/>
      <c r="F164" s="100"/>
      <c r="G164" s="100" t="s">
        <v>33</v>
      </c>
      <c r="H164" s="100"/>
      <c r="I164" s="286" t="s">
        <v>271</v>
      </c>
      <c r="J164" s="61">
        <v>30</v>
      </c>
      <c r="K164" s="61">
        <v>19</v>
      </c>
      <c r="L164" s="188">
        <v>149045.31</v>
      </c>
      <c r="M164" s="288">
        <v>43985</v>
      </c>
      <c r="N164" s="65">
        <v>44319</v>
      </c>
      <c r="O164" s="287">
        <v>44683</v>
      </c>
      <c r="P164" s="290" t="s">
        <v>249</v>
      </c>
      <c r="Q164" s="291">
        <v>45059.5</v>
      </c>
      <c r="R164" s="284"/>
    </row>
    <row r="165" spans="1:18" s="285" customFormat="1" ht="42" customHeight="1">
      <c r="A165" s="67" t="s">
        <v>272</v>
      </c>
      <c r="B165" s="613" t="s">
        <v>514</v>
      </c>
      <c r="C165" s="63" t="s">
        <v>273</v>
      </c>
      <c r="D165" s="595" t="s">
        <v>515</v>
      </c>
      <c r="E165" s="18"/>
      <c r="F165" s="100"/>
      <c r="G165" s="100" t="s">
        <v>33</v>
      </c>
      <c r="H165" s="100"/>
      <c r="I165" s="286" t="s">
        <v>274</v>
      </c>
      <c r="J165" s="61">
        <v>3</v>
      </c>
      <c r="K165" s="61">
        <v>1</v>
      </c>
      <c r="L165" s="188">
        <v>101293.32</v>
      </c>
      <c r="M165" s="288">
        <v>44418</v>
      </c>
      <c r="N165" s="288">
        <v>44529</v>
      </c>
      <c r="O165" s="287">
        <v>44893</v>
      </c>
      <c r="P165" s="290" t="s">
        <v>275</v>
      </c>
      <c r="Q165" s="291">
        <v>0</v>
      </c>
      <c r="R165" s="284"/>
    </row>
    <row r="166" spans="1:18" s="285" customFormat="1" ht="42" customHeight="1">
      <c r="A166" s="67" t="s">
        <v>276</v>
      </c>
      <c r="B166" s="613" t="s">
        <v>555</v>
      </c>
      <c r="C166" s="63" t="s">
        <v>277</v>
      </c>
      <c r="D166" s="595" t="s">
        <v>561</v>
      </c>
      <c r="E166" s="18"/>
      <c r="F166" s="100"/>
      <c r="G166" s="100" t="s">
        <v>33</v>
      </c>
      <c r="H166" s="100"/>
      <c r="I166" s="286" t="s">
        <v>278</v>
      </c>
      <c r="J166" s="61">
        <v>3</v>
      </c>
      <c r="K166" s="61">
        <v>2</v>
      </c>
      <c r="L166" s="188">
        <v>118491.84</v>
      </c>
      <c r="M166" s="288">
        <v>44418</v>
      </c>
      <c r="N166" s="288">
        <v>44572</v>
      </c>
      <c r="O166" s="287">
        <v>44936</v>
      </c>
      <c r="P166" s="290" t="s">
        <v>279</v>
      </c>
      <c r="Q166" s="291"/>
      <c r="R166" s="284"/>
    </row>
    <row r="167" ht="13.5" thickBot="1"/>
    <row r="168" spans="1:18" ht="30" customHeight="1" thickBot="1">
      <c r="A168" s="782" t="s">
        <v>62</v>
      </c>
      <c r="B168" s="782"/>
      <c r="C168" s="782"/>
      <c r="D168" s="782"/>
      <c r="E168" s="782"/>
      <c r="F168" s="782"/>
      <c r="G168" s="782"/>
      <c r="H168" s="782"/>
      <c r="I168" s="782"/>
      <c r="J168" s="782"/>
      <c r="K168" s="782"/>
      <c r="L168" s="200">
        <f>SUM(L158:L166)</f>
        <v>4816916.329999999</v>
      </c>
      <c r="N168" s="294"/>
      <c r="O168" s="295"/>
      <c r="P168" s="296"/>
      <c r="Q168" s="295"/>
      <c r="R168" s="295"/>
    </row>
    <row r="169" spans="1:18" ht="12.75" customHeight="1">
      <c r="A169" s="5"/>
      <c r="B169" s="5"/>
      <c r="C169" s="30"/>
      <c r="D169" s="30"/>
      <c r="E169" s="30"/>
      <c r="F169" s="30"/>
      <c r="G169" s="30"/>
      <c r="H169" s="30"/>
      <c r="I169" s="31"/>
      <c r="J169" s="30"/>
      <c r="K169" s="30"/>
      <c r="L169" s="32"/>
      <c r="M169" s="31"/>
      <c r="N169" s="31"/>
      <c r="O169" s="783"/>
      <c r="P169" s="783"/>
      <c r="Q169" s="783"/>
      <c r="R169" s="783"/>
    </row>
    <row r="170" spans="1:18" ht="13.5" customHeight="1">
      <c r="A170" s="68" t="s">
        <v>64</v>
      </c>
      <c r="B170" s="68"/>
      <c r="C170" s="68"/>
      <c r="D170" s="68"/>
      <c r="E170" s="297"/>
      <c r="F170" s="297"/>
      <c r="G170" s="297"/>
      <c r="H170" s="297"/>
      <c r="I170" s="31"/>
      <c r="J170" s="30"/>
      <c r="K170" s="30"/>
      <c r="L170" s="32"/>
      <c r="M170" s="33"/>
      <c r="N170" s="31"/>
      <c r="O170" s="777"/>
      <c r="P170" s="777"/>
      <c r="Q170" s="777"/>
      <c r="R170" s="777"/>
    </row>
    <row r="171" spans="5:18" ht="12.75">
      <c r="E171" s="298"/>
      <c r="F171" s="298"/>
      <c r="G171" s="298"/>
      <c r="H171" s="298"/>
      <c r="I171" s="6"/>
      <c r="J171" s="778"/>
      <c r="K171" s="778"/>
      <c r="L171" s="778"/>
      <c r="M171" s="778"/>
      <c r="N171" s="778"/>
      <c r="O171" s="778"/>
      <c r="P171" s="778"/>
      <c r="Q171" s="778"/>
      <c r="R171" s="778"/>
    </row>
    <row r="172" spans="1:18" s="40" customFormat="1" ht="12" customHeight="1">
      <c r="A172" s="208" t="s">
        <v>47</v>
      </c>
      <c r="B172" s="208"/>
      <c r="C172" s="208"/>
      <c r="D172" s="208"/>
      <c r="E172" s="208"/>
      <c r="F172" s="208"/>
      <c r="G172" s="208"/>
      <c r="H172" s="208"/>
      <c r="I172" s="38"/>
      <c r="J172" s="39"/>
      <c r="K172" s="39"/>
      <c r="L172" s="39"/>
      <c r="M172" s="39"/>
      <c r="N172" s="39"/>
      <c r="O172" s="39"/>
      <c r="P172" s="39"/>
      <c r="Q172" s="39"/>
      <c r="R172" s="39"/>
    </row>
    <row r="173" spans="1:18" s="40" customFormat="1" ht="12" customHeight="1">
      <c r="A173" s="208" t="s">
        <v>48</v>
      </c>
      <c r="B173" s="208"/>
      <c r="C173" s="208"/>
      <c r="D173" s="208"/>
      <c r="E173" s="208"/>
      <c r="F173" s="208"/>
      <c r="G173" s="208"/>
      <c r="H173" s="208"/>
      <c r="I173" s="38"/>
      <c r="J173" s="39"/>
      <c r="K173" s="39"/>
      <c r="L173" s="41"/>
      <c r="M173" s="42"/>
      <c r="N173" s="39"/>
      <c r="O173" s="39"/>
      <c r="P173" s="39"/>
      <c r="Q173" s="39"/>
      <c r="R173" s="39"/>
    </row>
    <row r="174" spans="1:18" s="40" customFormat="1" ht="12" customHeight="1">
      <c r="A174" s="208" t="s">
        <v>194</v>
      </c>
      <c r="B174" s="208"/>
      <c r="C174" s="208"/>
      <c r="D174" s="208"/>
      <c r="E174" s="208"/>
      <c r="F174" s="208"/>
      <c r="G174" s="208"/>
      <c r="H174" s="208"/>
      <c r="I174" s="38"/>
      <c r="J174" s="39"/>
      <c r="K174" s="39"/>
      <c r="L174" s="43"/>
      <c r="M174" s="39"/>
      <c r="N174" s="39"/>
      <c r="O174" s="39"/>
      <c r="P174" s="39"/>
      <c r="Q174" s="39"/>
      <c r="R174" s="39"/>
    </row>
    <row r="175" spans="1:18" s="40" customFormat="1" ht="12" customHeight="1">
      <c r="A175" s="208" t="s">
        <v>50</v>
      </c>
      <c r="B175" s="208"/>
      <c r="C175" s="208"/>
      <c r="D175" s="208"/>
      <c r="E175" s="208"/>
      <c r="F175" s="208"/>
      <c r="G175" s="208"/>
      <c r="H175" s="208"/>
      <c r="I175" s="38"/>
      <c r="J175" s="39"/>
      <c r="K175" s="39"/>
      <c r="L175" s="39"/>
      <c r="M175" s="44"/>
      <c r="N175" s="39"/>
      <c r="O175" s="39"/>
      <c r="P175" s="39"/>
      <c r="Q175" s="39"/>
      <c r="R175" s="39"/>
    </row>
    <row r="176" spans="1:18" s="40" customFormat="1" ht="12" customHeight="1">
      <c r="A176" s="208" t="s">
        <v>51</v>
      </c>
      <c r="B176" s="208"/>
      <c r="C176" s="208"/>
      <c r="D176" s="208"/>
      <c r="E176" s="208"/>
      <c r="F176" s="208"/>
      <c r="G176" s="208"/>
      <c r="H176" s="208"/>
      <c r="I176" s="38"/>
      <c r="J176" s="39"/>
      <c r="K176" s="39"/>
      <c r="L176" s="39"/>
      <c r="M176" s="39"/>
      <c r="N176" s="39"/>
      <c r="O176" s="39"/>
      <c r="P176" s="39"/>
      <c r="Q176" s="39"/>
      <c r="R176" s="39"/>
    </row>
    <row r="177" spans="1:18" s="40" customFormat="1" ht="12" customHeight="1">
      <c r="A177" s="208" t="s">
        <v>52</v>
      </c>
      <c r="B177" s="208"/>
      <c r="C177" s="208"/>
      <c r="D177" s="208"/>
      <c r="E177" s="208"/>
      <c r="F177" s="208"/>
      <c r="G177" s="208"/>
      <c r="H177" s="208"/>
      <c r="I177" s="38"/>
      <c r="J177" s="39"/>
      <c r="K177" s="39"/>
      <c r="L177" s="39"/>
      <c r="M177" s="39"/>
      <c r="N177" s="39"/>
      <c r="O177" s="39"/>
      <c r="P177" s="39"/>
      <c r="Q177" s="39"/>
      <c r="R177" s="39"/>
    </row>
    <row r="178" spans="1:18" s="40" customFormat="1" ht="12" customHeight="1">
      <c r="A178" s="208" t="s">
        <v>53</v>
      </c>
      <c r="B178" s="208"/>
      <c r="C178" s="208"/>
      <c r="D178" s="208"/>
      <c r="E178" s="208"/>
      <c r="F178" s="208"/>
      <c r="G178" s="208"/>
      <c r="H178" s="208"/>
      <c r="I178" s="38"/>
      <c r="J178" s="39"/>
      <c r="K178" s="39"/>
      <c r="L178" s="39"/>
      <c r="M178" s="39"/>
      <c r="N178" s="39"/>
      <c r="O178" s="39"/>
      <c r="P178" s="39"/>
      <c r="Q178" s="39"/>
      <c r="R178" s="39"/>
    </row>
    <row r="179" spans="1:18" s="40" customFormat="1" ht="12" customHeight="1">
      <c r="A179" s="299" t="s">
        <v>54</v>
      </c>
      <c r="B179" s="299"/>
      <c r="C179" s="299"/>
      <c r="D179" s="299"/>
      <c r="E179" s="299"/>
      <c r="F179" s="299"/>
      <c r="G179" s="299"/>
      <c r="H179" s="299"/>
      <c r="I179" s="38"/>
      <c r="J179" s="39"/>
      <c r="K179" s="39"/>
      <c r="L179" s="39"/>
      <c r="M179" s="39"/>
      <c r="N179" s="39"/>
      <c r="O179" s="39"/>
      <c r="P179" s="39"/>
      <c r="Q179" s="39"/>
      <c r="R179" s="39"/>
    </row>
    <row r="180" spans="1:18" s="40" customFormat="1" ht="12" customHeight="1">
      <c r="A180" s="299" t="s">
        <v>55</v>
      </c>
      <c r="B180" s="299"/>
      <c r="C180" s="299"/>
      <c r="D180" s="299"/>
      <c r="E180" s="299"/>
      <c r="F180" s="299"/>
      <c r="G180" s="299"/>
      <c r="H180" s="299"/>
      <c r="I180" s="38"/>
      <c r="J180" s="39"/>
      <c r="K180" s="39"/>
      <c r="L180" s="39"/>
      <c r="M180" s="39"/>
      <c r="N180" s="39"/>
      <c r="O180" s="39"/>
      <c r="P180" s="39"/>
      <c r="Q180" s="39"/>
      <c r="R180" s="39"/>
    </row>
    <row r="181" spans="1:18" s="40" customFormat="1" ht="12" customHeight="1">
      <c r="A181" s="299" t="s">
        <v>242</v>
      </c>
      <c r="B181" s="299"/>
      <c r="C181" s="299"/>
      <c r="D181" s="299"/>
      <c r="E181" s="299"/>
      <c r="F181" s="299"/>
      <c r="G181" s="299"/>
      <c r="H181" s="299"/>
      <c r="I181" s="38"/>
      <c r="J181" s="39"/>
      <c r="K181" s="39"/>
      <c r="L181" s="39"/>
      <c r="M181" s="39"/>
      <c r="N181" s="39"/>
      <c r="O181" s="39"/>
      <c r="P181" s="39"/>
      <c r="Q181" s="39"/>
      <c r="R181" s="39"/>
    </row>
    <row r="183" spans="1:27" s="2" customFormat="1" ht="15.75" customHeight="1">
      <c r="A183" s="300" t="s">
        <v>280</v>
      </c>
      <c r="B183" s="300"/>
      <c r="C183" s="779" t="s">
        <v>281</v>
      </c>
      <c r="D183" s="779"/>
      <c r="E183" s="673"/>
      <c r="F183" s="673"/>
      <c r="G183" s="673"/>
      <c r="H183" s="673"/>
      <c r="I183" s="673"/>
      <c r="J183" s="673"/>
      <c r="K183" s="673"/>
      <c r="L183" s="673"/>
      <c r="M183" s="673"/>
      <c r="N183" s="673"/>
      <c r="O183" s="673"/>
      <c r="P183" s="673"/>
      <c r="Q183" s="673"/>
      <c r="R183" s="673"/>
      <c r="S183" s="301"/>
      <c r="T183" s="301"/>
      <c r="U183" s="301"/>
      <c r="V183" s="301"/>
      <c r="W183" s="301"/>
      <c r="X183" s="301"/>
      <c r="Y183" s="301"/>
      <c r="Z183" s="301"/>
      <c r="AA183" s="301"/>
    </row>
    <row r="184" spans="1:18" s="2" customFormat="1" ht="12.75" customHeight="1">
      <c r="A184" s="302"/>
      <c r="B184" s="302"/>
      <c r="C184" s="303"/>
      <c r="D184" s="303"/>
      <c r="E184" s="303"/>
      <c r="F184" s="303"/>
      <c r="G184" s="303"/>
      <c r="H184" s="303"/>
      <c r="I184" s="303"/>
      <c r="J184" s="303"/>
      <c r="K184" s="303"/>
      <c r="L184" s="303"/>
      <c r="M184" s="303"/>
      <c r="N184" s="303"/>
      <c r="O184" s="303"/>
      <c r="P184" s="303"/>
      <c r="Q184" s="303"/>
      <c r="R184" s="303"/>
    </row>
    <row r="185" spans="1:18" s="2" customFormat="1" ht="12.75" customHeight="1">
      <c r="A185" s="304" t="s">
        <v>282</v>
      </c>
      <c r="B185" s="304"/>
      <c r="C185" s="780" t="s">
        <v>283</v>
      </c>
      <c r="D185" s="780"/>
      <c r="E185" s="673"/>
      <c r="F185" s="673"/>
      <c r="G185" s="673"/>
      <c r="H185" s="673"/>
      <c r="I185" s="673"/>
      <c r="J185" s="673"/>
      <c r="K185" s="673"/>
      <c r="L185" s="673"/>
      <c r="M185" s="673"/>
      <c r="N185" s="673"/>
      <c r="O185" s="673"/>
      <c r="P185" s="673"/>
      <c r="Q185" s="673"/>
      <c r="R185" s="673"/>
    </row>
    <row r="186" s="2" customFormat="1" ht="11.25" customHeight="1" thickBot="1"/>
    <row r="187" spans="1:18" s="2" customFormat="1" ht="20.25" customHeight="1">
      <c r="A187" s="772" t="s">
        <v>19</v>
      </c>
      <c r="B187" s="715" t="s">
        <v>490</v>
      </c>
      <c r="C187" s="765" t="s">
        <v>20</v>
      </c>
      <c r="D187" s="715" t="s">
        <v>491</v>
      </c>
      <c r="E187" s="774" t="s">
        <v>21</v>
      </c>
      <c r="F187" s="775"/>
      <c r="G187" s="775"/>
      <c r="H187" s="776"/>
      <c r="I187" s="765" t="s">
        <v>22</v>
      </c>
      <c r="J187" s="765" t="s">
        <v>23</v>
      </c>
      <c r="K187" s="765" t="s">
        <v>24</v>
      </c>
      <c r="L187" s="765" t="s">
        <v>14</v>
      </c>
      <c r="M187" s="765" t="s">
        <v>16</v>
      </c>
      <c r="N187" s="765" t="s">
        <v>25</v>
      </c>
      <c r="O187" s="765" t="s">
        <v>26</v>
      </c>
      <c r="P187" s="765" t="s">
        <v>15</v>
      </c>
      <c r="Q187" s="765" t="s">
        <v>27</v>
      </c>
      <c r="R187" s="765" t="s">
        <v>28</v>
      </c>
    </row>
    <row r="188" spans="1:18" s="2" customFormat="1" ht="40.5" customHeight="1" thickBot="1">
      <c r="A188" s="773"/>
      <c r="B188" s="969"/>
      <c r="C188" s="766"/>
      <c r="D188" s="969"/>
      <c r="E188" s="305" t="s">
        <v>29</v>
      </c>
      <c r="F188" s="305" t="s">
        <v>30</v>
      </c>
      <c r="G188" s="305" t="s">
        <v>31</v>
      </c>
      <c r="H188" s="305" t="s">
        <v>32</v>
      </c>
      <c r="I188" s="766"/>
      <c r="J188" s="766"/>
      <c r="K188" s="766"/>
      <c r="L188" s="766"/>
      <c r="M188" s="766"/>
      <c r="N188" s="766"/>
      <c r="O188" s="766"/>
      <c r="P188" s="766"/>
      <c r="Q188" s="766"/>
      <c r="R188" s="766"/>
    </row>
    <row r="189" spans="1:18" s="2" customFormat="1" ht="42" customHeight="1" thickBot="1">
      <c r="A189" s="306" t="s">
        <v>284</v>
      </c>
      <c r="B189" s="578" t="s">
        <v>562</v>
      </c>
      <c r="C189" s="307" t="s">
        <v>285</v>
      </c>
      <c r="D189" s="578" t="s">
        <v>563</v>
      </c>
      <c r="E189" s="308"/>
      <c r="F189" s="309"/>
      <c r="G189" s="306" t="s">
        <v>33</v>
      </c>
      <c r="H189" s="306"/>
      <c r="I189" s="307" t="s">
        <v>286</v>
      </c>
      <c r="J189" s="306">
        <v>30</v>
      </c>
      <c r="K189" s="306">
        <v>16</v>
      </c>
      <c r="L189" s="310">
        <v>239850.4</v>
      </c>
      <c r="M189" s="311">
        <v>43895</v>
      </c>
      <c r="N189" s="311">
        <v>44089</v>
      </c>
      <c r="O189" s="312">
        <v>44742</v>
      </c>
      <c r="P189" s="313">
        <v>0.29</v>
      </c>
      <c r="Q189" s="314">
        <v>69728.04</v>
      </c>
      <c r="R189" s="315">
        <v>6</v>
      </c>
    </row>
    <row r="190" spans="1:18" s="2" customFormat="1" ht="30" customHeight="1" thickBot="1">
      <c r="A190" s="767" t="s">
        <v>62</v>
      </c>
      <c r="B190" s="768"/>
      <c r="C190" s="769"/>
      <c r="D190" s="769"/>
      <c r="E190" s="769"/>
      <c r="F190" s="769"/>
      <c r="G190" s="769"/>
      <c r="H190" s="769"/>
      <c r="I190" s="769"/>
      <c r="J190" s="769"/>
      <c r="K190" s="770"/>
      <c r="L190" s="316">
        <f>SUM(L189)</f>
        <v>239850.4</v>
      </c>
      <c r="M190" s="317"/>
      <c r="N190" s="317"/>
      <c r="O190" s="317"/>
      <c r="P190" s="317"/>
      <c r="Q190" s="317"/>
      <c r="R190" s="318"/>
    </row>
    <row r="191" spans="1:18" s="2" customFormat="1" ht="12.75" customHeight="1">
      <c r="A191" s="319"/>
      <c r="B191" s="319"/>
      <c r="C191" s="319"/>
      <c r="D191" s="319"/>
      <c r="E191" s="319"/>
      <c r="F191" s="319"/>
      <c r="G191" s="319"/>
      <c r="H191" s="319"/>
      <c r="I191" s="319"/>
      <c r="J191" s="319"/>
      <c r="K191" s="319"/>
      <c r="L191" s="320"/>
      <c r="M191" s="317"/>
      <c r="N191" s="317"/>
      <c r="O191" s="317"/>
      <c r="P191" s="317"/>
      <c r="Q191" s="317"/>
      <c r="R191" s="317"/>
    </row>
    <row r="192" spans="1:18" s="2" customFormat="1" ht="12" customHeight="1">
      <c r="A192" s="321" t="s">
        <v>64</v>
      </c>
      <c r="B192" s="321"/>
      <c r="C192" s="322"/>
      <c r="D192" s="322"/>
      <c r="E192" s="323"/>
      <c r="F192" s="323"/>
      <c r="G192" s="323"/>
      <c r="H192" s="323"/>
      <c r="I192" s="324"/>
      <c r="J192" s="324"/>
      <c r="K192" s="324"/>
      <c r="L192" s="325"/>
      <c r="M192" s="326"/>
      <c r="N192" s="317"/>
      <c r="O192" s="771"/>
      <c r="P192" s="673"/>
      <c r="Q192" s="673"/>
      <c r="R192" s="673"/>
    </row>
    <row r="193" spans="1:18" s="2" customFormat="1" ht="12" customHeight="1">
      <c r="A193" s="327"/>
      <c r="B193" s="327"/>
      <c r="C193" s="327"/>
      <c r="D193" s="327"/>
      <c r="E193" s="327"/>
      <c r="F193" s="327"/>
      <c r="G193" s="327"/>
      <c r="H193" s="327"/>
      <c r="J193" s="761"/>
      <c r="K193" s="673"/>
      <c r="L193" s="673"/>
      <c r="M193" s="673"/>
      <c r="N193" s="673"/>
      <c r="O193" s="673"/>
      <c r="P193" s="673"/>
      <c r="Q193" s="673"/>
      <c r="R193" s="673"/>
    </row>
    <row r="194" spans="1:27" s="2" customFormat="1" ht="12" customHeight="1">
      <c r="A194" s="328" t="s">
        <v>47</v>
      </c>
      <c r="B194" s="328"/>
      <c r="C194" s="329"/>
      <c r="D194" s="329"/>
      <c r="E194" s="329"/>
      <c r="F194" s="329"/>
      <c r="G194" s="329"/>
      <c r="H194" s="329"/>
      <c r="I194" s="302"/>
      <c r="J194" s="302"/>
      <c r="K194" s="302"/>
      <c r="L194" s="302"/>
      <c r="M194" s="302"/>
      <c r="N194" s="302"/>
      <c r="O194" s="302"/>
      <c r="P194" s="302"/>
      <c r="Q194" s="302"/>
      <c r="R194" s="302"/>
      <c r="S194" s="302"/>
      <c r="T194" s="302"/>
      <c r="U194" s="302"/>
      <c r="V194" s="302"/>
      <c r="W194" s="302"/>
      <c r="X194" s="302"/>
      <c r="Y194" s="302"/>
      <c r="Z194" s="302"/>
      <c r="AA194" s="302"/>
    </row>
    <row r="195" spans="1:27" s="2" customFormat="1" ht="12" customHeight="1">
      <c r="A195" s="328" t="s">
        <v>48</v>
      </c>
      <c r="B195" s="328"/>
      <c r="C195" s="329"/>
      <c r="D195" s="329"/>
      <c r="E195" s="329"/>
      <c r="F195" s="329"/>
      <c r="G195" s="329"/>
      <c r="H195" s="329"/>
      <c r="I195" s="330"/>
      <c r="J195" s="330"/>
      <c r="K195" s="330"/>
      <c r="L195" s="330"/>
      <c r="M195" s="331"/>
      <c r="N195" s="330"/>
      <c r="O195" s="330"/>
      <c r="P195" s="330"/>
      <c r="Q195" s="302"/>
      <c r="R195" s="330"/>
      <c r="S195" s="330"/>
      <c r="T195" s="330"/>
      <c r="U195" s="330"/>
      <c r="V195" s="330"/>
      <c r="W195" s="330"/>
      <c r="X195" s="330"/>
      <c r="Y195" s="330"/>
      <c r="Z195" s="330"/>
      <c r="AA195" s="330"/>
    </row>
    <row r="196" spans="1:27" s="2" customFormat="1" ht="12" customHeight="1">
      <c r="A196" s="328" t="s">
        <v>194</v>
      </c>
      <c r="B196" s="328"/>
      <c r="C196" s="329"/>
      <c r="D196" s="329"/>
      <c r="E196" s="329"/>
      <c r="F196" s="329"/>
      <c r="G196" s="329"/>
      <c r="H196" s="329"/>
      <c r="I196" s="330"/>
      <c r="J196" s="330"/>
      <c r="K196" s="330"/>
      <c r="L196" s="332"/>
      <c r="M196" s="330"/>
      <c r="N196" s="330"/>
      <c r="O196" s="330"/>
      <c r="P196" s="330"/>
      <c r="Q196" s="302"/>
      <c r="R196" s="330"/>
      <c r="S196" s="330"/>
      <c r="T196" s="330"/>
      <c r="U196" s="330"/>
      <c r="V196" s="330"/>
      <c r="W196" s="330"/>
      <c r="X196" s="330"/>
      <c r="Y196" s="330"/>
      <c r="Z196" s="330"/>
      <c r="AA196" s="330"/>
    </row>
    <row r="197" spans="1:27" s="2" customFormat="1" ht="12" customHeight="1">
      <c r="A197" s="328" t="s">
        <v>50</v>
      </c>
      <c r="B197" s="328"/>
      <c r="C197" s="329"/>
      <c r="D197" s="329"/>
      <c r="E197" s="329"/>
      <c r="F197" s="329"/>
      <c r="G197" s="329"/>
      <c r="H197" s="329"/>
      <c r="I197" s="330"/>
      <c r="J197" s="330"/>
      <c r="K197" s="330"/>
      <c r="L197" s="330"/>
      <c r="M197" s="333"/>
      <c r="N197" s="330"/>
      <c r="O197" s="330"/>
      <c r="P197" s="330"/>
      <c r="Q197" s="334"/>
      <c r="R197" s="330"/>
      <c r="S197" s="330"/>
      <c r="T197" s="330"/>
      <c r="U197" s="330"/>
      <c r="V197" s="330"/>
      <c r="W197" s="330"/>
      <c r="X197" s="330"/>
      <c r="Y197" s="330"/>
      <c r="Z197" s="330"/>
      <c r="AA197" s="330"/>
    </row>
    <row r="198" spans="1:27" s="2" customFormat="1" ht="12" customHeight="1">
      <c r="A198" s="328" t="s">
        <v>51</v>
      </c>
      <c r="B198" s="328"/>
      <c r="C198" s="329"/>
      <c r="D198" s="329"/>
      <c r="E198" s="329"/>
      <c r="F198" s="329"/>
      <c r="G198" s="329"/>
      <c r="H198" s="329"/>
      <c r="I198" s="330"/>
      <c r="J198" s="330"/>
      <c r="K198" s="330"/>
      <c r="L198" s="330"/>
      <c r="M198" s="330"/>
      <c r="N198" s="330"/>
      <c r="O198" s="330"/>
      <c r="P198" s="330"/>
      <c r="Q198" s="330"/>
      <c r="R198" s="330"/>
      <c r="S198" s="330"/>
      <c r="T198" s="330"/>
      <c r="U198" s="330"/>
      <c r="V198" s="330"/>
      <c r="W198" s="330"/>
      <c r="X198" s="330"/>
      <c r="Y198" s="330"/>
      <c r="Z198" s="330"/>
      <c r="AA198" s="330"/>
    </row>
    <row r="199" spans="1:27" s="2" customFormat="1" ht="12" customHeight="1">
      <c r="A199" s="328" t="s">
        <v>52</v>
      </c>
      <c r="B199" s="328"/>
      <c r="C199" s="329"/>
      <c r="D199" s="329"/>
      <c r="E199" s="329"/>
      <c r="F199" s="329"/>
      <c r="G199" s="329"/>
      <c r="H199" s="329"/>
      <c r="I199" s="330"/>
      <c r="J199" s="330"/>
      <c r="K199" s="330"/>
      <c r="L199" s="330"/>
      <c r="M199" s="330"/>
      <c r="N199" s="330"/>
      <c r="O199" s="330"/>
      <c r="P199" s="330"/>
      <c r="Q199" s="330"/>
      <c r="R199" s="330"/>
      <c r="S199" s="330"/>
      <c r="T199" s="330"/>
      <c r="U199" s="330"/>
      <c r="V199" s="330"/>
      <c r="W199" s="330"/>
      <c r="X199" s="330"/>
      <c r="Y199" s="330"/>
      <c r="Z199" s="330"/>
      <c r="AA199" s="330"/>
    </row>
    <row r="200" spans="1:27" s="2" customFormat="1" ht="12" customHeight="1">
      <c r="A200" s="328" t="s">
        <v>53</v>
      </c>
      <c r="B200" s="328"/>
      <c r="C200" s="329"/>
      <c r="D200" s="329"/>
      <c r="E200" s="329"/>
      <c r="F200" s="329"/>
      <c r="G200" s="329"/>
      <c r="H200" s="329"/>
      <c r="I200" s="330"/>
      <c r="J200" s="330"/>
      <c r="K200" s="330"/>
      <c r="L200" s="330"/>
      <c r="M200" s="330"/>
      <c r="N200" s="330"/>
      <c r="O200" s="330"/>
      <c r="P200" s="330"/>
      <c r="Q200" s="330"/>
      <c r="R200" s="330"/>
      <c r="S200" s="330"/>
      <c r="T200" s="330"/>
      <c r="U200" s="330"/>
      <c r="V200" s="330"/>
      <c r="W200" s="330"/>
      <c r="X200" s="330"/>
      <c r="Y200" s="330"/>
      <c r="Z200" s="330"/>
      <c r="AA200" s="330"/>
    </row>
    <row r="201" spans="1:27" s="2" customFormat="1" ht="12" customHeight="1">
      <c r="A201" s="335" t="s">
        <v>54</v>
      </c>
      <c r="B201" s="335"/>
      <c r="C201" s="336"/>
      <c r="D201" s="336"/>
      <c r="E201" s="336"/>
      <c r="F201" s="336"/>
      <c r="G201" s="336"/>
      <c r="H201" s="336"/>
      <c r="I201" s="330"/>
      <c r="J201" s="330"/>
      <c r="K201" s="330"/>
      <c r="L201" s="330"/>
      <c r="M201" s="330"/>
      <c r="N201" s="330"/>
      <c r="O201" s="330"/>
      <c r="P201" s="330"/>
      <c r="Q201" s="330"/>
      <c r="R201" s="330"/>
      <c r="S201" s="330"/>
      <c r="T201" s="330"/>
      <c r="U201" s="330"/>
      <c r="V201" s="330"/>
      <c r="W201" s="330"/>
      <c r="X201" s="330"/>
      <c r="Y201" s="330"/>
      <c r="Z201" s="330"/>
      <c r="AA201" s="330"/>
    </row>
    <row r="202" spans="1:27" s="2" customFormat="1" ht="12" customHeight="1">
      <c r="A202" s="335" t="s">
        <v>55</v>
      </c>
      <c r="B202" s="335"/>
      <c r="C202" s="336"/>
      <c r="D202" s="336"/>
      <c r="E202" s="336"/>
      <c r="F202" s="336"/>
      <c r="G202" s="336"/>
      <c r="H202" s="336"/>
      <c r="I202" s="330"/>
      <c r="J202" s="330"/>
      <c r="K202" s="330"/>
      <c r="L202" s="330"/>
      <c r="M202" s="330"/>
      <c r="N202" s="330"/>
      <c r="O202" s="330"/>
      <c r="P202" s="330"/>
      <c r="Q202" s="330"/>
      <c r="R202" s="330"/>
      <c r="S202" s="330"/>
      <c r="T202" s="330"/>
      <c r="U202" s="330"/>
      <c r="V202" s="330"/>
      <c r="W202" s="330"/>
      <c r="X202" s="330"/>
      <c r="Y202" s="330"/>
      <c r="Z202" s="330"/>
      <c r="AA202" s="330"/>
    </row>
    <row r="203" spans="1:27" s="2" customFormat="1" ht="12" customHeight="1">
      <c r="A203" s="762" t="s">
        <v>242</v>
      </c>
      <c r="B203" s="762"/>
      <c r="C203" s="673"/>
      <c r="D203" s="673"/>
      <c r="E203" s="673"/>
      <c r="F203" s="673"/>
      <c r="G203" s="673"/>
      <c r="H203" s="673"/>
      <c r="I203" s="330"/>
      <c r="J203" s="330"/>
      <c r="K203" s="330"/>
      <c r="L203" s="330"/>
      <c r="M203" s="330"/>
      <c r="N203" s="330"/>
      <c r="O203" s="330"/>
      <c r="P203" s="330"/>
      <c r="Q203" s="330"/>
      <c r="R203" s="330"/>
      <c r="S203" s="330"/>
      <c r="T203" s="330"/>
      <c r="U203" s="330"/>
      <c r="V203" s="330"/>
      <c r="W203" s="330"/>
      <c r="X203" s="330"/>
      <c r="Y203" s="330"/>
      <c r="Z203" s="330"/>
      <c r="AA203" s="330"/>
    </row>
    <row r="204" spans="1:27" s="2" customFormat="1" ht="12" customHeight="1">
      <c r="A204" s="577"/>
      <c r="B204" s="577"/>
      <c r="I204" s="330"/>
      <c r="J204" s="330"/>
      <c r="K204" s="330"/>
      <c r="L204" s="330"/>
      <c r="M204" s="330"/>
      <c r="N204" s="330"/>
      <c r="O204" s="330"/>
      <c r="P204" s="330"/>
      <c r="Q204" s="330"/>
      <c r="R204" s="330"/>
      <c r="S204" s="330"/>
      <c r="T204" s="330"/>
      <c r="U204" s="330"/>
      <c r="V204" s="330"/>
      <c r="W204" s="330"/>
      <c r="X204" s="330"/>
      <c r="Y204" s="330"/>
      <c r="Z204" s="330"/>
      <c r="AA204" s="330"/>
    </row>
    <row r="205" spans="1:2" s="2" customFormat="1" ht="12.75" customHeight="1">
      <c r="A205" s="337"/>
      <c r="B205" s="337"/>
    </row>
    <row r="206" s="2" customFormat="1" ht="12.75" customHeight="1"/>
    <row r="207" spans="1:18" ht="36" customHeight="1">
      <c r="A207" s="763" t="s">
        <v>287</v>
      </c>
      <c r="B207" s="763"/>
      <c r="C207" s="763"/>
      <c r="D207" s="763"/>
      <c r="E207" s="763"/>
      <c r="F207" s="763"/>
      <c r="G207" s="763"/>
      <c r="H207" s="763"/>
      <c r="I207" s="763"/>
      <c r="J207" s="763"/>
      <c r="K207" s="763"/>
      <c r="L207" s="763"/>
      <c r="M207" s="763"/>
      <c r="N207" s="763"/>
      <c r="O207" s="763"/>
      <c r="P207" s="763"/>
      <c r="Q207" s="763"/>
      <c r="R207" s="763"/>
    </row>
    <row r="208" spans="1:18" ht="12.75">
      <c r="A208" s="764" t="s">
        <v>110</v>
      </c>
      <c r="B208" s="764"/>
      <c r="C208" s="764"/>
      <c r="D208" s="764"/>
      <c r="E208" s="764"/>
      <c r="F208" s="764"/>
      <c r="G208" s="764"/>
      <c r="H208" s="764"/>
      <c r="I208" s="764"/>
      <c r="J208" s="764"/>
      <c r="K208" s="764"/>
      <c r="L208" s="764"/>
      <c r="M208" s="764"/>
      <c r="N208" s="764"/>
      <c r="O208" s="764"/>
      <c r="P208" s="764"/>
      <c r="Q208" s="764"/>
      <c r="R208" s="764"/>
    </row>
    <row r="209" spans="1:18" ht="9" customHeight="1">
      <c r="A209" s="338"/>
      <c r="B209" s="338"/>
      <c r="C209" s="338"/>
      <c r="D209" s="338"/>
      <c r="E209" s="338"/>
      <c r="F209" s="338"/>
      <c r="G209" s="338"/>
      <c r="H209" s="338"/>
      <c r="I209" s="338"/>
      <c r="J209" s="338"/>
      <c r="K209" s="338"/>
      <c r="L209" s="338"/>
      <c r="M209" s="338"/>
      <c r="N209" s="338"/>
      <c r="O209" s="338"/>
      <c r="P209" s="338"/>
      <c r="Q209" s="338"/>
      <c r="R209" s="338"/>
    </row>
    <row r="210" spans="1:18" ht="15.75">
      <c r="A210" s="757" t="s">
        <v>288</v>
      </c>
      <c r="B210" s="757"/>
      <c r="C210" s="757"/>
      <c r="D210" s="757"/>
      <c r="E210" s="757"/>
      <c r="F210" s="757"/>
      <c r="G210" s="757"/>
      <c r="H210" s="757"/>
      <c r="I210" s="757"/>
      <c r="J210" s="757"/>
      <c r="K210" s="757"/>
      <c r="L210" s="757"/>
      <c r="M210" s="757"/>
      <c r="N210" s="757"/>
      <c r="O210" s="757"/>
      <c r="P210" s="757"/>
      <c r="Q210" s="757"/>
      <c r="R210" s="757"/>
    </row>
    <row r="211" spans="1:18" ht="6.75" customHeight="1">
      <c r="A211" s="339"/>
      <c r="B211" s="339"/>
      <c r="C211" s="340"/>
      <c r="D211" s="340"/>
      <c r="E211" s="340"/>
      <c r="F211" s="340"/>
      <c r="G211" s="340"/>
      <c r="H211" s="340"/>
      <c r="I211" s="340"/>
      <c r="J211" s="340"/>
      <c r="K211" s="340"/>
      <c r="L211" s="340"/>
      <c r="M211" s="340"/>
      <c r="N211" s="340"/>
      <c r="O211" s="340"/>
      <c r="P211" s="340"/>
      <c r="Q211" s="340"/>
      <c r="R211" s="340"/>
    </row>
    <row r="212" spans="1:18" ht="15" customHeight="1">
      <c r="A212" s="758" t="s">
        <v>136</v>
      </c>
      <c r="B212" s="758"/>
      <c r="C212" s="758"/>
      <c r="D212" s="758"/>
      <c r="E212" s="758"/>
      <c r="F212" s="758"/>
      <c r="G212" s="758"/>
      <c r="H212" s="758"/>
      <c r="I212" s="758"/>
      <c r="J212" s="758"/>
      <c r="K212" s="758"/>
      <c r="L212" s="758"/>
      <c r="M212" s="758"/>
      <c r="N212" s="758"/>
      <c r="O212" s="758"/>
      <c r="P212" s="758"/>
      <c r="Q212" s="758"/>
      <c r="R212" s="758"/>
    </row>
    <row r="213" ht="12.75" customHeight="1" thickBot="1"/>
    <row r="214" spans="1:18" ht="20.25" customHeight="1" thickBot="1">
      <c r="A214" s="759" t="s">
        <v>19</v>
      </c>
      <c r="B214" s="784" t="s">
        <v>490</v>
      </c>
      <c r="C214" s="756" t="s">
        <v>20</v>
      </c>
      <c r="D214" s="784" t="s">
        <v>491</v>
      </c>
      <c r="E214" s="760" t="s">
        <v>21</v>
      </c>
      <c r="F214" s="760"/>
      <c r="G214" s="760"/>
      <c r="H214" s="760"/>
      <c r="I214" s="756" t="s">
        <v>22</v>
      </c>
      <c r="J214" s="756" t="s">
        <v>23</v>
      </c>
      <c r="K214" s="756" t="s">
        <v>24</v>
      </c>
      <c r="L214" s="756" t="s">
        <v>14</v>
      </c>
      <c r="M214" s="756" t="s">
        <v>16</v>
      </c>
      <c r="N214" s="756" t="s">
        <v>25</v>
      </c>
      <c r="O214" s="756" t="s">
        <v>26</v>
      </c>
      <c r="P214" s="756" t="s">
        <v>15</v>
      </c>
      <c r="Q214" s="756" t="s">
        <v>27</v>
      </c>
      <c r="R214" s="756" t="s">
        <v>28</v>
      </c>
    </row>
    <row r="215" spans="1:18" ht="40.5" customHeight="1" thickBot="1">
      <c r="A215" s="759"/>
      <c r="B215" s="785"/>
      <c r="C215" s="756"/>
      <c r="D215" s="785"/>
      <c r="E215" s="8" t="s">
        <v>29</v>
      </c>
      <c r="F215" s="8" t="s">
        <v>30</v>
      </c>
      <c r="G215" s="8" t="s">
        <v>31</v>
      </c>
      <c r="H215" s="8" t="s">
        <v>32</v>
      </c>
      <c r="I215" s="756"/>
      <c r="J215" s="756"/>
      <c r="K215" s="756"/>
      <c r="L215" s="756"/>
      <c r="M215" s="756"/>
      <c r="N215" s="756"/>
      <c r="O215" s="756"/>
      <c r="P215" s="756"/>
      <c r="Q215" s="756"/>
      <c r="R215" s="756"/>
    </row>
    <row r="216" spans="1:19" s="177" customFormat="1" ht="29.25" customHeight="1">
      <c r="A216" s="733" t="s">
        <v>291</v>
      </c>
      <c r="B216" s="958" t="s">
        <v>564</v>
      </c>
      <c r="C216" s="346" t="s">
        <v>292</v>
      </c>
      <c r="D216" s="958" t="s">
        <v>493</v>
      </c>
      <c r="E216" s="344"/>
      <c r="F216" s="344"/>
      <c r="G216" s="9" t="s">
        <v>33</v>
      </c>
      <c r="H216" s="347"/>
      <c r="I216" s="736" t="s">
        <v>293</v>
      </c>
      <c r="J216" s="739">
        <v>34</v>
      </c>
      <c r="K216" s="742">
        <v>11</v>
      </c>
      <c r="L216" s="109">
        <v>456437.73</v>
      </c>
      <c r="M216" s="745">
        <v>44167</v>
      </c>
      <c r="N216" s="748">
        <v>44176</v>
      </c>
      <c r="O216" s="748">
        <v>44630</v>
      </c>
      <c r="P216" s="13">
        <v>0.6</v>
      </c>
      <c r="Q216" s="751">
        <v>271785.48</v>
      </c>
      <c r="R216" s="711" t="s">
        <v>294</v>
      </c>
      <c r="S216" s="216"/>
    </row>
    <row r="217" spans="1:19" s="177" customFormat="1" ht="18" customHeight="1">
      <c r="A217" s="734"/>
      <c r="B217" s="959"/>
      <c r="C217" s="348" t="s">
        <v>290</v>
      </c>
      <c r="D217" s="959"/>
      <c r="E217" s="345"/>
      <c r="F217" s="345"/>
      <c r="G217" s="74"/>
      <c r="H217" s="349" t="s">
        <v>33</v>
      </c>
      <c r="I217" s="737"/>
      <c r="J217" s="740"/>
      <c r="K217" s="743"/>
      <c r="L217" s="110">
        <v>112093.34</v>
      </c>
      <c r="M217" s="746"/>
      <c r="N217" s="740"/>
      <c r="O217" s="749"/>
      <c r="P217" s="89">
        <v>0.15</v>
      </c>
      <c r="Q217" s="752"/>
      <c r="R217" s="754"/>
      <c r="S217" s="216"/>
    </row>
    <row r="218" spans="1:19" s="177" customFormat="1" ht="21" customHeight="1">
      <c r="A218" s="735"/>
      <c r="B218" s="960"/>
      <c r="C218" s="350" t="s">
        <v>289</v>
      </c>
      <c r="D218" s="960"/>
      <c r="E218" s="351"/>
      <c r="F218" s="351"/>
      <c r="G218" s="18"/>
      <c r="H218" s="352" t="s">
        <v>33</v>
      </c>
      <c r="I218" s="738"/>
      <c r="J218" s="741"/>
      <c r="K218" s="744"/>
      <c r="L218" s="110">
        <v>34211.19</v>
      </c>
      <c r="M218" s="747"/>
      <c r="N218" s="741"/>
      <c r="O218" s="750"/>
      <c r="P218" s="89">
        <v>0.2</v>
      </c>
      <c r="Q218" s="753"/>
      <c r="R218" s="755"/>
      <c r="S218" s="216"/>
    </row>
    <row r="219" spans="1:19" s="177" customFormat="1" ht="42" customHeight="1">
      <c r="A219" s="9" t="s">
        <v>295</v>
      </c>
      <c r="B219" s="592" t="s">
        <v>565</v>
      </c>
      <c r="C219" s="106" t="s">
        <v>296</v>
      </c>
      <c r="D219" s="597" t="s">
        <v>493</v>
      </c>
      <c r="E219" s="344"/>
      <c r="F219" s="344"/>
      <c r="G219" s="9" t="s">
        <v>33</v>
      </c>
      <c r="H219" s="344"/>
      <c r="I219" s="106" t="s">
        <v>297</v>
      </c>
      <c r="J219" s="9">
        <v>10</v>
      </c>
      <c r="K219" s="342">
        <v>6</v>
      </c>
      <c r="L219" s="115">
        <v>445806</v>
      </c>
      <c r="M219" s="343">
        <v>44230</v>
      </c>
      <c r="N219" s="341">
        <v>44273</v>
      </c>
      <c r="O219" s="341">
        <v>44722</v>
      </c>
      <c r="P219" s="13">
        <v>0.76</v>
      </c>
      <c r="Q219" s="353">
        <v>328895.52</v>
      </c>
      <c r="R219" s="354"/>
      <c r="S219" s="216"/>
    </row>
    <row r="220" spans="1:19" s="177" customFormat="1" ht="42" customHeight="1">
      <c r="A220" s="9">
        <v>8616193365</v>
      </c>
      <c r="B220" s="592" t="s">
        <v>566</v>
      </c>
      <c r="C220" s="106" t="s">
        <v>298</v>
      </c>
      <c r="D220" s="597" t="s">
        <v>568</v>
      </c>
      <c r="E220" s="344"/>
      <c r="F220" s="344"/>
      <c r="G220" s="9" t="s">
        <v>33</v>
      </c>
      <c r="H220" s="344"/>
      <c r="I220" s="106" t="s">
        <v>299</v>
      </c>
      <c r="J220" s="9">
        <v>30</v>
      </c>
      <c r="K220" s="9">
        <v>2</v>
      </c>
      <c r="L220" s="110">
        <v>410063.37</v>
      </c>
      <c r="M220" s="119">
        <v>44253</v>
      </c>
      <c r="N220" s="119">
        <v>44328</v>
      </c>
      <c r="O220" s="119">
        <v>44645</v>
      </c>
      <c r="P220" s="355">
        <v>0.73</v>
      </c>
      <c r="Q220" s="353">
        <v>217437.44</v>
      </c>
      <c r="R220" s="117" t="s">
        <v>300</v>
      </c>
      <c r="S220" s="216"/>
    </row>
    <row r="221" spans="1:19" s="177" customFormat="1" ht="42" customHeight="1" thickBot="1">
      <c r="A221" s="9" t="s">
        <v>301</v>
      </c>
      <c r="B221" s="117" t="s">
        <v>567</v>
      </c>
      <c r="C221" s="106" t="s">
        <v>302</v>
      </c>
      <c r="D221" s="104" t="s">
        <v>493</v>
      </c>
      <c r="E221" s="344"/>
      <c r="F221" s="344"/>
      <c r="G221" s="9" t="s">
        <v>33</v>
      </c>
      <c r="H221" s="344"/>
      <c r="I221" s="106" t="s">
        <v>303</v>
      </c>
      <c r="J221" s="9">
        <v>30</v>
      </c>
      <c r="K221" s="9">
        <v>3</v>
      </c>
      <c r="L221" s="109">
        <v>541422.3</v>
      </c>
      <c r="M221" s="119">
        <v>44445</v>
      </c>
      <c r="N221" s="119">
        <v>44504</v>
      </c>
      <c r="O221" s="119">
        <v>45002</v>
      </c>
      <c r="P221" s="355">
        <v>0.02</v>
      </c>
      <c r="Q221" s="353">
        <v>162426.69</v>
      </c>
      <c r="R221" s="117">
        <v>10</v>
      </c>
      <c r="S221" s="216"/>
    </row>
    <row r="222" spans="1:19" ht="30.75" customHeight="1" thickBot="1">
      <c r="A222" s="730" t="s">
        <v>62</v>
      </c>
      <c r="B222" s="730"/>
      <c r="C222" s="730"/>
      <c r="D222" s="730"/>
      <c r="E222" s="730"/>
      <c r="F222" s="730"/>
      <c r="G222" s="730"/>
      <c r="H222" s="730"/>
      <c r="I222" s="730"/>
      <c r="J222" s="730"/>
      <c r="K222" s="730"/>
      <c r="L222" s="200">
        <f>SUM(L216:L221)</f>
        <v>2000033.93</v>
      </c>
      <c r="M222" s="356"/>
      <c r="N222" s="357"/>
      <c r="O222" s="356"/>
      <c r="P222" s="357"/>
      <c r="Q222" s="357"/>
      <c r="R222" s="357"/>
      <c r="S222" s="358"/>
    </row>
    <row r="223" spans="3:18" ht="11.25" customHeight="1">
      <c r="C223" s="359"/>
      <c r="D223" s="359"/>
      <c r="E223" s="359"/>
      <c r="F223" s="359"/>
      <c r="G223" s="359"/>
      <c r="H223" s="359"/>
      <c r="I223" s="360"/>
      <c r="J223" s="360"/>
      <c r="K223" s="360"/>
      <c r="L223" s="361"/>
      <c r="M223" s="357"/>
      <c r="N223" s="357"/>
      <c r="O223" s="731"/>
      <c r="P223" s="731"/>
      <c r="Q223" s="731"/>
      <c r="R223" s="731"/>
    </row>
    <row r="224" spans="1:18" ht="15.75" customHeight="1">
      <c r="A224" s="68" t="s">
        <v>64</v>
      </c>
      <c r="B224" s="68"/>
      <c r="C224" s="68"/>
      <c r="D224" s="68"/>
      <c r="E224" s="68"/>
      <c r="F224" s="68"/>
      <c r="G224" s="68"/>
      <c r="H224" s="68"/>
      <c r="I224" s="360"/>
      <c r="J224" s="360"/>
      <c r="K224" s="360"/>
      <c r="L224" s="362"/>
      <c r="M224" s="356"/>
      <c r="N224" s="357"/>
      <c r="O224" s="732"/>
      <c r="P224" s="732"/>
      <c r="Q224" s="732"/>
      <c r="R224" s="732"/>
    </row>
    <row r="225" spans="1:18" ht="7.5" customHeight="1">
      <c r="A225" s="298"/>
      <c r="B225" s="298"/>
      <c r="C225" s="298"/>
      <c r="D225" s="298"/>
      <c r="E225" s="298"/>
      <c r="F225" s="298"/>
      <c r="G225" s="298"/>
      <c r="H225" s="298"/>
      <c r="J225" s="724"/>
      <c r="K225" s="724"/>
      <c r="L225" s="724"/>
      <c r="M225" s="724"/>
      <c r="N225" s="724"/>
      <c r="O225" s="724"/>
      <c r="P225" s="724"/>
      <c r="Q225" s="724"/>
      <c r="R225" s="724"/>
    </row>
    <row r="226" spans="1:18" ht="12" customHeight="1">
      <c r="A226" s="364" t="s">
        <v>304</v>
      </c>
      <c r="B226" s="364"/>
      <c r="C226" s="208" t="s">
        <v>305</v>
      </c>
      <c r="D226" s="208"/>
      <c r="E226" s="298"/>
      <c r="F226" s="298"/>
      <c r="G226" s="298"/>
      <c r="H226" s="298"/>
      <c r="J226" s="363"/>
      <c r="K226" s="363"/>
      <c r="L226" s="725"/>
      <c r="M226" s="726"/>
      <c r="N226" s="725"/>
      <c r="O226" s="725"/>
      <c r="P226" s="363"/>
      <c r="Q226" s="363"/>
      <c r="R226" s="363"/>
    </row>
    <row r="227" spans="1:18" ht="12" customHeight="1">
      <c r="A227" s="208" t="s">
        <v>47</v>
      </c>
      <c r="B227" s="208"/>
      <c r="C227" s="208"/>
      <c r="D227" s="208"/>
      <c r="E227" s="365"/>
      <c r="F227" s="365"/>
      <c r="G227" s="365"/>
      <c r="H227" s="365"/>
      <c r="J227" s="366"/>
      <c r="K227" s="366"/>
      <c r="L227" s="367"/>
      <c r="P227" s="366"/>
      <c r="Q227" s="366"/>
      <c r="R227" s="366"/>
    </row>
    <row r="228" spans="1:18" ht="12" customHeight="1">
      <c r="A228" s="208" t="s">
        <v>48</v>
      </c>
      <c r="B228" s="208"/>
      <c r="C228" s="365"/>
      <c r="D228" s="365"/>
      <c r="E228" s="365"/>
      <c r="F228" s="365"/>
      <c r="G228" s="365"/>
      <c r="H228" s="365"/>
      <c r="I228" s="40"/>
      <c r="J228" s="40"/>
      <c r="K228" s="40"/>
      <c r="L228" s="40"/>
      <c r="M228" s="727"/>
      <c r="N228" s="727"/>
      <c r="O228" s="727"/>
      <c r="P228" s="671"/>
      <c r="Q228" s="40"/>
      <c r="R228" s="40"/>
    </row>
    <row r="229" spans="1:18" ht="27" customHeight="1">
      <c r="A229" s="208" t="s">
        <v>194</v>
      </c>
      <c r="B229" s="208"/>
      <c r="C229" s="365"/>
      <c r="D229" s="365"/>
      <c r="E229" s="365"/>
      <c r="F229" s="365"/>
      <c r="G229" s="365"/>
      <c r="H229" s="365"/>
      <c r="I229" s="40"/>
      <c r="J229" s="40"/>
      <c r="K229" s="40"/>
      <c r="L229" s="368"/>
      <c r="M229" s="728"/>
      <c r="N229" s="728"/>
      <c r="O229" s="728"/>
      <c r="P229" s="671"/>
      <c r="Q229" s="40"/>
      <c r="R229" s="40"/>
    </row>
    <row r="230" spans="1:20" ht="12" customHeight="1">
      <c r="A230" s="208" t="s">
        <v>50</v>
      </c>
      <c r="B230" s="208"/>
      <c r="C230" s="365"/>
      <c r="D230" s="365"/>
      <c r="E230" s="365"/>
      <c r="F230" s="365"/>
      <c r="G230" s="365"/>
      <c r="H230" s="365"/>
      <c r="I230" s="40"/>
      <c r="J230" s="40"/>
      <c r="K230" s="40"/>
      <c r="L230" s="40"/>
      <c r="M230" s="369"/>
      <c r="N230" s="40"/>
      <c r="O230" s="40"/>
      <c r="P230" s="40"/>
      <c r="Q230" s="40"/>
      <c r="R230" s="40"/>
      <c r="T230" s="177"/>
    </row>
    <row r="231" spans="1:18" ht="12" customHeight="1">
      <c r="A231" s="208" t="s">
        <v>51</v>
      </c>
      <c r="B231" s="208"/>
      <c r="C231" s="365"/>
      <c r="D231" s="365"/>
      <c r="E231" s="365"/>
      <c r="F231" s="365"/>
      <c r="G231" s="365"/>
      <c r="H231" s="365"/>
      <c r="I231" s="40"/>
      <c r="J231" s="40"/>
      <c r="K231" s="40"/>
      <c r="L231" s="40"/>
      <c r="M231" s="40"/>
      <c r="N231" s="40"/>
      <c r="O231" s="40"/>
      <c r="P231" s="40"/>
      <c r="Q231" s="40"/>
      <c r="R231" s="40"/>
    </row>
    <row r="232" spans="1:18" ht="12" customHeight="1">
      <c r="A232" s="208" t="s">
        <v>52</v>
      </c>
      <c r="B232" s="208"/>
      <c r="C232" s="365"/>
      <c r="D232" s="365"/>
      <c r="E232" s="365"/>
      <c r="F232" s="365"/>
      <c r="G232" s="365"/>
      <c r="H232" s="365"/>
      <c r="I232" s="40"/>
      <c r="J232" s="40"/>
      <c r="K232" s="40"/>
      <c r="L232" s="40"/>
      <c r="M232" s="40"/>
      <c r="N232" s="40"/>
      <c r="O232" s="40"/>
      <c r="P232" s="40"/>
      <c r="Q232" s="40"/>
      <c r="R232" s="40"/>
    </row>
    <row r="233" spans="1:18" ht="12" customHeight="1">
      <c r="A233" s="208" t="s">
        <v>53</v>
      </c>
      <c r="B233" s="208"/>
      <c r="C233" s="365"/>
      <c r="D233" s="365"/>
      <c r="E233" s="365"/>
      <c r="F233" s="365"/>
      <c r="G233" s="365"/>
      <c r="H233" s="365"/>
      <c r="I233" s="40"/>
      <c r="J233" s="40"/>
      <c r="K233" s="40"/>
      <c r="L233" s="40"/>
      <c r="M233" s="40"/>
      <c r="N233" s="40"/>
      <c r="O233" s="40"/>
      <c r="P233" s="40"/>
      <c r="Q233" s="40"/>
      <c r="R233" s="40"/>
    </row>
    <row r="234" spans="1:18" ht="12" customHeight="1">
      <c r="A234" s="206" t="s">
        <v>54</v>
      </c>
      <c r="B234" s="206"/>
      <c r="C234" s="370"/>
      <c r="D234" s="370"/>
      <c r="E234" s="370"/>
      <c r="F234" s="370"/>
      <c r="G234" s="370"/>
      <c r="H234" s="370"/>
      <c r="I234" s="40"/>
      <c r="J234" s="40"/>
      <c r="K234" s="40"/>
      <c r="L234" s="40"/>
      <c r="M234" s="40"/>
      <c r="N234" s="40"/>
      <c r="O234" s="40"/>
      <c r="P234" s="40"/>
      <c r="Q234" s="40"/>
      <c r="R234" s="40"/>
    </row>
    <row r="235" spans="1:18" ht="12" customHeight="1">
      <c r="A235" s="206" t="s">
        <v>55</v>
      </c>
      <c r="B235" s="206"/>
      <c r="C235" s="370"/>
      <c r="D235" s="370"/>
      <c r="E235" s="370"/>
      <c r="F235" s="370"/>
      <c r="G235" s="370"/>
      <c r="H235" s="370"/>
      <c r="I235" s="40"/>
      <c r="J235" s="40"/>
      <c r="K235" s="40"/>
      <c r="L235" s="40"/>
      <c r="M235" s="40"/>
      <c r="N235" s="40"/>
      <c r="O235" s="40"/>
      <c r="P235" s="40"/>
      <c r="Q235" s="40"/>
      <c r="R235" s="40"/>
    </row>
    <row r="236" spans="1:18" ht="12" customHeight="1">
      <c r="A236" s="729" t="s">
        <v>306</v>
      </c>
      <c r="B236" s="729"/>
      <c r="C236" s="729"/>
      <c r="D236" s="729"/>
      <c r="E236" s="729"/>
      <c r="F236" s="729"/>
      <c r="G236" s="729"/>
      <c r="H236" s="729"/>
      <c r="I236" s="40"/>
      <c r="J236" s="40"/>
      <c r="K236" s="40"/>
      <c r="L236" s="40"/>
      <c r="M236" s="40"/>
      <c r="N236" s="40"/>
      <c r="O236" s="40"/>
      <c r="P236" s="40"/>
      <c r="Q236" s="40"/>
      <c r="R236" s="40"/>
    </row>
    <row r="237" spans="1:18" ht="12" customHeight="1">
      <c r="A237" s="576"/>
      <c r="B237" s="576"/>
      <c r="C237" s="576"/>
      <c r="D237" s="576"/>
      <c r="E237" s="576"/>
      <c r="F237" s="576"/>
      <c r="G237" s="576"/>
      <c r="H237" s="576"/>
      <c r="I237" s="40"/>
      <c r="J237" s="40"/>
      <c r="K237" s="40"/>
      <c r="L237" s="40"/>
      <c r="M237" s="40"/>
      <c r="N237" s="40"/>
      <c r="O237" s="40"/>
      <c r="P237" s="40"/>
      <c r="Q237" s="40"/>
      <c r="R237" s="40"/>
    </row>
    <row r="239" spans="1:18" ht="25.5" customHeight="1">
      <c r="A239" s="377"/>
      <c r="B239" s="377"/>
      <c r="C239" s="890" t="s">
        <v>307</v>
      </c>
      <c r="D239" s="890"/>
      <c r="E239" s="890"/>
      <c r="F239" s="890"/>
      <c r="G239" s="890"/>
      <c r="H239" s="890"/>
      <c r="I239" s="890"/>
      <c r="J239" s="890"/>
      <c r="K239" s="890"/>
      <c r="L239" s="890"/>
      <c r="M239" s="890"/>
      <c r="N239" s="890"/>
      <c r="O239" s="890"/>
      <c r="P239" s="890"/>
      <c r="Q239" s="890"/>
      <c r="R239" s="890"/>
    </row>
    <row r="240" spans="1:18" ht="13.5" customHeight="1">
      <c r="A240" s="891" t="s">
        <v>308</v>
      </c>
      <c r="B240" s="891"/>
      <c r="C240" s="891"/>
      <c r="D240" s="891"/>
      <c r="E240" s="891"/>
      <c r="F240" s="891"/>
      <c r="G240" s="891"/>
      <c r="H240" s="891"/>
      <c r="I240" s="891"/>
      <c r="J240" s="891"/>
      <c r="K240" s="891"/>
      <c r="L240" s="891"/>
      <c r="M240" s="891"/>
      <c r="N240" s="891"/>
      <c r="O240" s="891"/>
      <c r="P240" s="891"/>
      <c r="Q240" s="891"/>
      <c r="R240" s="891"/>
    </row>
    <row r="241" spans="1:18" ht="13.5" customHeight="1">
      <c r="A241" s="372"/>
      <c r="B241" s="372"/>
      <c r="C241" s="372"/>
      <c r="D241" s="372"/>
      <c r="E241" s="372"/>
      <c r="F241" s="372"/>
      <c r="G241" s="372"/>
      <c r="H241" s="372"/>
      <c r="I241" s="378"/>
      <c r="J241" s="372"/>
      <c r="K241" s="372"/>
      <c r="L241" s="372"/>
      <c r="M241" s="372"/>
      <c r="N241" s="372"/>
      <c r="O241" s="372"/>
      <c r="P241" s="372"/>
      <c r="Q241" s="372"/>
      <c r="R241" s="372"/>
    </row>
    <row r="242" spans="1:18" ht="16.5" customHeight="1">
      <c r="A242" s="379"/>
      <c r="B242" s="379"/>
      <c r="C242" s="892" t="s">
        <v>309</v>
      </c>
      <c r="D242" s="892"/>
      <c r="E242" s="892"/>
      <c r="F242" s="892"/>
      <c r="G242" s="892"/>
      <c r="H242" s="892"/>
      <c r="I242" s="892"/>
      <c r="J242" s="892"/>
      <c r="K242" s="892"/>
      <c r="L242" s="892"/>
      <c r="M242" s="892"/>
      <c r="N242" s="892"/>
      <c r="O242" s="892"/>
      <c r="P242" s="892"/>
      <c r="Q242" s="892"/>
      <c r="R242" s="892"/>
    </row>
    <row r="243" spans="1:18" ht="12.75" customHeight="1">
      <c r="A243" s="379"/>
      <c r="B243" s="379"/>
      <c r="C243" s="380"/>
      <c r="D243" s="380"/>
      <c r="E243" s="380"/>
      <c r="F243" s="380"/>
      <c r="G243" s="380"/>
      <c r="H243" s="380"/>
      <c r="I243" s="379"/>
      <c r="J243" s="380"/>
      <c r="K243" s="380"/>
      <c r="L243" s="380"/>
      <c r="M243" s="380"/>
      <c r="N243" s="380"/>
      <c r="O243" s="380"/>
      <c r="P243" s="380"/>
      <c r="Q243" s="380"/>
      <c r="R243" s="380"/>
    </row>
    <row r="244" spans="1:18" ht="13.5" customHeight="1">
      <c r="A244" s="381"/>
      <c r="B244" s="381"/>
      <c r="C244" s="893" t="s">
        <v>136</v>
      </c>
      <c r="D244" s="893"/>
      <c r="E244" s="893"/>
      <c r="F244" s="893"/>
      <c r="G244" s="893"/>
      <c r="H244" s="893"/>
      <c r="I244" s="893"/>
      <c r="J244" s="893"/>
      <c r="K244" s="893"/>
      <c r="L244" s="893"/>
      <c r="M244" s="893"/>
      <c r="N244" s="893"/>
      <c r="O244" s="893"/>
      <c r="P244" s="893"/>
      <c r="Q244" s="893"/>
      <c r="R244" s="893"/>
    </row>
    <row r="245" spans="1:18" ht="13.5" customHeight="1" thickBot="1">
      <c r="A245" s="381"/>
      <c r="B245" s="381"/>
      <c r="C245" s="381"/>
      <c r="D245" s="381"/>
      <c r="E245" s="381"/>
      <c r="F245" s="381"/>
      <c r="G245" s="381"/>
      <c r="H245" s="381"/>
      <c r="I245" s="382"/>
      <c r="J245" s="381"/>
      <c r="K245" s="381"/>
      <c r="L245" s="383"/>
      <c r="M245" s="381"/>
      <c r="N245" s="384"/>
      <c r="O245" s="381"/>
      <c r="P245" s="385"/>
      <c r="Q245" s="383"/>
      <c r="R245" s="381"/>
    </row>
    <row r="246" spans="1:18" ht="12.75" customHeight="1" thickBot="1">
      <c r="A246" s="894" t="s">
        <v>19</v>
      </c>
      <c r="B246" s="784" t="s">
        <v>490</v>
      </c>
      <c r="C246" s="894" t="s">
        <v>20</v>
      </c>
      <c r="D246" s="784" t="s">
        <v>491</v>
      </c>
      <c r="E246" s="896" t="s">
        <v>21</v>
      </c>
      <c r="F246" s="896"/>
      <c r="G246" s="896"/>
      <c r="H246" s="896"/>
      <c r="I246" s="897" t="s">
        <v>22</v>
      </c>
      <c r="J246" s="894" t="s">
        <v>23</v>
      </c>
      <c r="K246" s="894" t="s">
        <v>24</v>
      </c>
      <c r="L246" s="894" t="s">
        <v>14</v>
      </c>
      <c r="M246" s="894" t="s">
        <v>16</v>
      </c>
      <c r="N246" s="894" t="s">
        <v>25</v>
      </c>
      <c r="O246" s="894" t="s">
        <v>26</v>
      </c>
      <c r="P246" s="894" t="s">
        <v>15</v>
      </c>
      <c r="Q246" s="894" t="s">
        <v>27</v>
      </c>
      <c r="R246" s="894" t="s">
        <v>28</v>
      </c>
    </row>
    <row r="247" spans="1:18" ht="32.25" customHeight="1" thickBot="1">
      <c r="A247" s="894"/>
      <c r="B247" s="966"/>
      <c r="C247" s="895"/>
      <c r="D247" s="966"/>
      <c r="E247" s="386" t="s">
        <v>29</v>
      </c>
      <c r="F247" s="386" t="s">
        <v>30</v>
      </c>
      <c r="G247" s="386" t="s">
        <v>31</v>
      </c>
      <c r="H247" s="386" t="s">
        <v>32</v>
      </c>
      <c r="I247" s="897"/>
      <c r="J247" s="894"/>
      <c r="K247" s="894"/>
      <c r="L247" s="894"/>
      <c r="M247" s="894"/>
      <c r="N247" s="894"/>
      <c r="O247" s="894"/>
      <c r="P247" s="894"/>
      <c r="Q247" s="894"/>
      <c r="R247" s="894"/>
    </row>
    <row r="248" spans="1:18" s="395" customFormat="1" ht="30" customHeight="1">
      <c r="A248" s="898" t="s">
        <v>311</v>
      </c>
      <c r="B248" s="970" t="s">
        <v>569</v>
      </c>
      <c r="C248" s="625" t="s">
        <v>312</v>
      </c>
      <c r="D248" s="951" t="s">
        <v>570</v>
      </c>
      <c r="E248" s="899" t="s">
        <v>33</v>
      </c>
      <c r="F248" s="900"/>
      <c r="G248" s="900"/>
      <c r="H248" s="900"/>
      <c r="I248" s="901" t="s">
        <v>313</v>
      </c>
      <c r="J248" s="900">
        <v>19</v>
      </c>
      <c r="K248" s="900">
        <v>11</v>
      </c>
      <c r="L248" s="393">
        <v>293756</v>
      </c>
      <c r="M248" s="902">
        <v>43787</v>
      </c>
      <c r="N248" s="902">
        <v>43963</v>
      </c>
      <c r="O248" s="902">
        <v>44470</v>
      </c>
      <c r="P248" s="391">
        <v>1</v>
      </c>
      <c r="Q248" s="903">
        <v>0</v>
      </c>
      <c r="R248" s="904">
        <v>3</v>
      </c>
    </row>
    <row r="249" spans="1:18" s="395" customFormat="1" ht="20.25" customHeight="1">
      <c r="A249" s="898"/>
      <c r="B249" s="970"/>
      <c r="C249" s="625" t="s">
        <v>314</v>
      </c>
      <c r="D249" s="951"/>
      <c r="E249" s="899"/>
      <c r="F249" s="900"/>
      <c r="G249" s="900"/>
      <c r="H249" s="900"/>
      <c r="I249" s="901"/>
      <c r="J249" s="900"/>
      <c r="K249" s="900"/>
      <c r="L249" s="398">
        <v>124902.73</v>
      </c>
      <c r="M249" s="902"/>
      <c r="N249" s="902"/>
      <c r="O249" s="902"/>
      <c r="P249" s="402">
        <v>0.99</v>
      </c>
      <c r="Q249" s="903"/>
      <c r="R249" s="903"/>
    </row>
    <row r="250" spans="1:18" s="395" customFormat="1" ht="21" customHeight="1">
      <c r="A250" s="898" t="s">
        <v>315</v>
      </c>
      <c r="B250" s="970"/>
      <c r="C250" s="905" t="s">
        <v>316</v>
      </c>
      <c r="D250" s="951"/>
      <c r="E250" s="899" t="s">
        <v>33</v>
      </c>
      <c r="F250" s="900"/>
      <c r="G250" s="900"/>
      <c r="H250" s="900"/>
      <c r="I250" s="901" t="s">
        <v>317</v>
      </c>
      <c r="J250" s="900">
        <v>19</v>
      </c>
      <c r="K250" s="900">
        <v>12</v>
      </c>
      <c r="L250" s="903">
        <v>331987</v>
      </c>
      <c r="M250" s="902">
        <v>43787</v>
      </c>
      <c r="N250" s="902">
        <v>43963</v>
      </c>
      <c r="O250" s="902">
        <v>44262</v>
      </c>
      <c r="P250" s="908">
        <v>0.99</v>
      </c>
      <c r="Q250" s="903">
        <v>0</v>
      </c>
      <c r="R250" s="904" t="s">
        <v>71</v>
      </c>
    </row>
    <row r="251" spans="1:18" s="395" customFormat="1" ht="21" customHeight="1">
      <c r="A251" s="898"/>
      <c r="B251" s="970"/>
      <c r="C251" s="905"/>
      <c r="D251" s="951"/>
      <c r="E251" s="899"/>
      <c r="F251" s="900"/>
      <c r="G251" s="900"/>
      <c r="H251" s="900"/>
      <c r="I251" s="901"/>
      <c r="J251" s="900"/>
      <c r="K251" s="900"/>
      <c r="L251" s="903"/>
      <c r="M251" s="902"/>
      <c r="N251" s="902"/>
      <c r="O251" s="902"/>
      <c r="P251" s="908"/>
      <c r="Q251" s="903"/>
      <c r="R251" s="903"/>
    </row>
    <row r="252" spans="1:18" s="395" customFormat="1" ht="30" customHeight="1">
      <c r="A252" s="898" t="s">
        <v>318</v>
      </c>
      <c r="B252" s="970"/>
      <c r="C252" s="625" t="s">
        <v>319</v>
      </c>
      <c r="D252" s="951"/>
      <c r="E252" s="399" t="s">
        <v>33</v>
      </c>
      <c r="F252" s="373"/>
      <c r="G252" s="373"/>
      <c r="H252" s="373"/>
      <c r="I252" s="910" t="s">
        <v>320</v>
      </c>
      <c r="J252" s="900">
        <v>19</v>
      </c>
      <c r="K252" s="900">
        <v>11</v>
      </c>
      <c r="L252" s="393">
        <v>262543</v>
      </c>
      <c r="M252" s="902">
        <v>43787</v>
      </c>
      <c r="N252" s="902">
        <v>44032</v>
      </c>
      <c r="O252" s="902">
        <v>44559</v>
      </c>
      <c r="P252" s="391">
        <v>1</v>
      </c>
      <c r="Q252" s="393">
        <v>126744.54</v>
      </c>
      <c r="R252" s="912" t="s">
        <v>105</v>
      </c>
    </row>
    <row r="253" spans="1:18" s="395" customFormat="1" ht="22.5" customHeight="1">
      <c r="A253" s="898"/>
      <c r="B253" s="970"/>
      <c r="C253" s="625" t="s">
        <v>321</v>
      </c>
      <c r="D253" s="951"/>
      <c r="E253" s="403"/>
      <c r="F253" s="404"/>
      <c r="G253" s="404"/>
      <c r="H253" s="404"/>
      <c r="I253" s="910"/>
      <c r="J253" s="910"/>
      <c r="K253" s="910"/>
      <c r="L253" s="405">
        <v>44457</v>
      </c>
      <c r="M253" s="902"/>
      <c r="N253" s="902"/>
      <c r="O253" s="902"/>
      <c r="P253" s="397">
        <v>1</v>
      </c>
      <c r="Q253" s="405">
        <v>129257.78</v>
      </c>
      <c r="R253" s="912"/>
    </row>
    <row r="254" spans="1:18" s="395" customFormat="1" ht="22.5" customHeight="1">
      <c r="A254" s="909"/>
      <c r="B254" s="970"/>
      <c r="C254" s="625" t="s">
        <v>321</v>
      </c>
      <c r="D254" s="951"/>
      <c r="E254" s="403"/>
      <c r="F254" s="404"/>
      <c r="G254" s="404"/>
      <c r="H254" s="404" t="s">
        <v>33</v>
      </c>
      <c r="I254" s="911"/>
      <c r="J254" s="911"/>
      <c r="K254" s="911"/>
      <c r="L254" s="405">
        <v>25231.01</v>
      </c>
      <c r="M254" s="906"/>
      <c r="N254" s="906"/>
      <c r="O254" s="906"/>
      <c r="P254" s="579">
        <v>0.96</v>
      </c>
      <c r="Q254" s="408"/>
      <c r="R254" s="913"/>
    </row>
    <row r="255" spans="1:19" s="395" customFormat="1" ht="23.25" customHeight="1">
      <c r="A255" s="909" t="s">
        <v>486</v>
      </c>
      <c r="B255" s="970"/>
      <c r="C255" s="625" t="s">
        <v>487</v>
      </c>
      <c r="D255" s="951"/>
      <c r="E255" s="399" t="s">
        <v>33</v>
      </c>
      <c r="F255" s="373"/>
      <c r="G255" s="373"/>
      <c r="H255" s="373"/>
      <c r="I255" s="911" t="s">
        <v>322</v>
      </c>
      <c r="J255" s="946">
        <v>19</v>
      </c>
      <c r="K255" s="946">
        <v>13</v>
      </c>
      <c r="L255" s="393">
        <v>258174</v>
      </c>
      <c r="M255" s="906">
        <v>43787</v>
      </c>
      <c r="N255" s="906">
        <v>44026</v>
      </c>
      <c r="O255" s="906">
        <v>44605</v>
      </c>
      <c r="P255" s="397">
        <v>1</v>
      </c>
      <c r="Q255" s="393">
        <v>236397.67</v>
      </c>
      <c r="R255" s="913" t="s">
        <v>105</v>
      </c>
      <c r="S255" s="912"/>
    </row>
    <row r="256" spans="1:19" s="395" customFormat="1" ht="23.25" customHeight="1">
      <c r="A256" s="937"/>
      <c r="B256" s="970"/>
      <c r="C256" s="625" t="s">
        <v>321</v>
      </c>
      <c r="D256" s="951"/>
      <c r="E256" s="403"/>
      <c r="F256" s="404"/>
      <c r="G256" s="404"/>
      <c r="H256" s="404"/>
      <c r="I256" s="935"/>
      <c r="J256" s="947"/>
      <c r="K256" s="947"/>
      <c r="L256" s="405">
        <v>58825.6</v>
      </c>
      <c r="M256" s="942"/>
      <c r="N256" s="942"/>
      <c r="O256" s="942"/>
      <c r="P256" s="397">
        <v>1</v>
      </c>
      <c r="Q256" s="405"/>
      <c r="R256" s="944"/>
      <c r="S256" s="912"/>
    </row>
    <row r="257" spans="1:19" s="395" customFormat="1" ht="23.25" customHeight="1">
      <c r="A257" s="938"/>
      <c r="B257" s="970"/>
      <c r="C257" s="625" t="s">
        <v>321</v>
      </c>
      <c r="D257" s="951"/>
      <c r="E257" s="401"/>
      <c r="F257" s="400"/>
      <c r="G257" s="400"/>
      <c r="H257" s="400" t="s">
        <v>33</v>
      </c>
      <c r="I257" s="936"/>
      <c r="J257" s="948"/>
      <c r="K257" s="948"/>
      <c r="L257" s="407">
        <v>17299.3</v>
      </c>
      <c r="M257" s="943"/>
      <c r="N257" s="943"/>
      <c r="O257" s="943"/>
      <c r="P257" s="402">
        <v>1</v>
      </c>
      <c r="Q257" s="398"/>
      <c r="R257" s="945"/>
      <c r="S257" s="912"/>
    </row>
    <row r="258" spans="1:19" s="395" customFormat="1" ht="30" customHeight="1">
      <c r="A258" s="909">
        <v>777633202</v>
      </c>
      <c r="B258" s="970"/>
      <c r="C258" s="625" t="s">
        <v>323</v>
      </c>
      <c r="D258" s="951"/>
      <c r="E258" s="399" t="s">
        <v>33</v>
      </c>
      <c r="F258" s="373"/>
      <c r="G258" s="373"/>
      <c r="H258" s="373"/>
      <c r="I258" s="911" t="s">
        <v>488</v>
      </c>
      <c r="J258" s="939">
        <v>19</v>
      </c>
      <c r="K258" s="939">
        <v>10</v>
      </c>
      <c r="L258" s="393">
        <v>267934.4</v>
      </c>
      <c r="M258" s="906">
        <v>43787</v>
      </c>
      <c r="N258" s="906">
        <v>44033</v>
      </c>
      <c r="O258" s="906">
        <v>44293</v>
      </c>
      <c r="P258" s="391">
        <v>1</v>
      </c>
      <c r="Q258" s="408">
        <v>128293.07</v>
      </c>
      <c r="R258" s="913" t="s">
        <v>133</v>
      </c>
      <c r="S258" s="912"/>
    </row>
    <row r="259" spans="1:19" s="395" customFormat="1" ht="19.5" customHeight="1">
      <c r="A259" s="937"/>
      <c r="B259" s="970"/>
      <c r="C259" s="625" t="s">
        <v>321</v>
      </c>
      <c r="D259" s="951"/>
      <c r="E259" s="403"/>
      <c r="F259" s="404"/>
      <c r="G259" s="404"/>
      <c r="H259" s="404"/>
      <c r="I259" s="935"/>
      <c r="J259" s="940"/>
      <c r="K259" s="940"/>
      <c r="L259" s="405">
        <v>34655.55</v>
      </c>
      <c r="M259" s="942"/>
      <c r="N259" s="942"/>
      <c r="O259" s="942"/>
      <c r="P259" s="397">
        <v>1</v>
      </c>
      <c r="Q259" s="408">
        <v>160709.98</v>
      </c>
      <c r="R259" s="944"/>
      <c r="S259" s="912"/>
    </row>
    <row r="260" spans="1:19" s="395" customFormat="1" ht="20.25" customHeight="1">
      <c r="A260" s="938"/>
      <c r="B260" s="970"/>
      <c r="C260" s="625" t="s">
        <v>321</v>
      </c>
      <c r="D260" s="951"/>
      <c r="E260" s="401"/>
      <c r="F260" s="400"/>
      <c r="G260" s="400"/>
      <c r="H260" s="400" t="s">
        <v>33</v>
      </c>
      <c r="I260" s="936"/>
      <c r="J260" s="941"/>
      <c r="K260" s="941"/>
      <c r="L260" s="407">
        <v>43636.12</v>
      </c>
      <c r="M260" s="943"/>
      <c r="N260" s="943"/>
      <c r="O260" s="943"/>
      <c r="P260" s="402">
        <v>0.4</v>
      </c>
      <c r="Q260" s="406"/>
      <c r="R260" s="945"/>
      <c r="S260" s="912"/>
    </row>
    <row r="261" spans="1:18" s="395" customFormat="1" ht="42" customHeight="1">
      <c r="A261" s="909">
        <v>8184664665</v>
      </c>
      <c r="B261" s="970" t="s">
        <v>572</v>
      </c>
      <c r="C261" s="625" t="s">
        <v>325</v>
      </c>
      <c r="D261" s="951" t="s">
        <v>571</v>
      </c>
      <c r="E261" s="914" t="s">
        <v>33</v>
      </c>
      <c r="F261" s="907"/>
      <c r="G261" s="907"/>
      <c r="H261" s="907" t="s">
        <v>33</v>
      </c>
      <c r="I261" s="915" t="s">
        <v>326</v>
      </c>
      <c r="J261" s="907">
        <v>94</v>
      </c>
      <c r="K261" s="907">
        <v>52</v>
      </c>
      <c r="L261" s="409">
        <v>241966.7</v>
      </c>
      <c r="M261" s="906">
        <v>44041</v>
      </c>
      <c r="N261" s="906">
        <v>44165</v>
      </c>
      <c r="O261" s="906">
        <v>44782</v>
      </c>
      <c r="P261" s="391">
        <v>0.98</v>
      </c>
      <c r="Q261" s="393">
        <v>240265.5</v>
      </c>
      <c r="R261" s="904"/>
    </row>
    <row r="262" spans="1:18" s="395" customFormat="1" ht="21" customHeight="1">
      <c r="A262" s="909"/>
      <c r="B262" s="988"/>
      <c r="C262" s="625" t="s">
        <v>314</v>
      </c>
      <c r="D262" s="916"/>
      <c r="E262" s="914"/>
      <c r="F262" s="907"/>
      <c r="G262" s="907"/>
      <c r="H262" s="907"/>
      <c r="I262" s="915"/>
      <c r="J262" s="907"/>
      <c r="K262" s="907"/>
      <c r="L262" s="409">
        <v>120901.64</v>
      </c>
      <c r="M262" s="906"/>
      <c r="N262" s="906"/>
      <c r="O262" s="906"/>
      <c r="P262" s="410">
        <v>0</v>
      </c>
      <c r="Q262" s="393"/>
      <c r="R262" s="904"/>
    </row>
    <row r="263" spans="1:18" s="395" customFormat="1" ht="42" customHeight="1">
      <c r="A263" s="909" t="s">
        <v>327</v>
      </c>
      <c r="B263" s="988"/>
      <c r="C263" s="916" t="s">
        <v>328</v>
      </c>
      <c r="D263" s="916"/>
      <c r="E263" s="914" t="s">
        <v>33</v>
      </c>
      <c r="F263" s="374"/>
      <c r="G263" s="374"/>
      <c r="H263" s="374"/>
      <c r="I263" s="915" t="s">
        <v>329</v>
      </c>
      <c r="J263" s="907">
        <v>94</v>
      </c>
      <c r="K263" s="907">
        <v>50</v>
      </c>
      <c r="L263" s="409">
        <v>216242.8</v>
      </c>
      <c r="M263" s="906">
        <v>44041</v>
      </c>
      <c r="N263" s="906">
        <v>44188</v>
      </c>
      <c r="O263" s="906">
        <v>44487</v>
      </c>
      <c r="P263" s="918">
        <v>0.91</v>
      </c>
      <c r="Q263" s="919">
        <v>179139.82</v>
      </c>
      <c r="R263" s="904">
        <v>3</v>
      </c>
    </row>
    <row r="264" spans="1:18" s="395" customFormat="1" ht="21" customHeight="1">
      <c r="A264" s="909"/>
      <c r="B264" s="988"/>
      <c r="C264" s="916"/>
      <c r="D264" s="916"/>
      <c r="E264" s="914"/>
      <c r="F264" s="374"/>
      <c r="G264" s="374"/>
      <c r="H264" s="374" t="s">
        <v>33</v>
      </c>
      <c r="I264" s="915"/>
      <c r="J264" s="907"/>
      <c r="K264" s="907"/>
      <c r="L264" s="398">
        <v>107655.46</v>
      </c>
      <c r="M264" s="906"/>
      <c r="N264" s="906"/>
      <c r="O264" s="906"/>
      <c r="P264" s="918"/>
      <c r="Q264" s="919"/>
      <c r="R264" s="904"/>
    </row>
    <row r="265" spans="1:18" s="395" customFormat="1" ht="42" customHeight="1">
      <c r="A265" s="616" t="s">
        <v>330</v>
      </c>
      <c r="B265" s="988"/>
      <c r="C265" s="625" t="s">
        <v>331</v>
      </c>
      <c r="D265" s="916"/>
      <c r="E265" s="401" t="s">
        <v>33</v>
      </c>
      <c r="F265" s="400"/>
      <c r="G265" s="400"/>
      <c r="H265" s="400"/>
      <c r="I265" s="387" t="s">
        <v>332</v>
      </c>
      <c r="J265" s="400">
        <v>94</v>
      </c>
      <c r="K265" s="400">
        <v>57</v>
      </c>
      <c r="L265" s="388">
        <v>218994.7</v>
      </c>
      <c r="M265" s="389">
        <v>44041</v>
      </c>
      <c r="N265" s="389">
        <v>44214</v>
      </c>
      <c r="O265" s="389">
        <v>44513</v>
      </c>
      <c r="P265" s="371">
        <v>0.87</v>
      </c>
      <c r="Q265" s="388">
        <v>151857.57</v>
      </c>
      <c r="R265" s="394">
        <v>3</v>
      </c>
    </row>
    <row r="266" spans="1:18" s="395" customFormat="1" ht="30" customHeight="1">
      <c r="A266" s="917" t="s">
        <v>333</v>
      </c>
      <c r="B266" s="988"/>
      <c r="C266" s="625" t="s">
        <v>334</v>
      </c>
      <c r="D266" s="916"/>
      <c r="E266" s="899" t="s">
        <v>33</v>
      </c>
      <c r="F266" s="900"/>
      <c r="G266" s="900"/>
      <c r="H266" s="900"/>
      <c r="I266" s="910" t="s">
        <v>335</v>
      </c>
      <c r="J266" s="900">
        <v>95</v>
      </c>
      <c r="K266" s="900">
        <v>77</v>
      </c>
      <c r="L266" s="393">
        <v>215851.8</v>
      </c>
      <c r="M266" s="902">
        <v>44041</v>
      </c>
      <c r="N266" s="902">
        <v>44159</v>
      </c>
      <c r="O266" s="902">
        <v>44460</v>
      </c>
      <c r="P266" s="391">
        <v>0.97</v>
      </c>
      <c r="Q266" s="903">
        <v>0</v>
      </c>
      <c r="R266" s="912" t="s">
        <v>71</v>
      </c>
    </row>
    <row r="267" spans="1:18" s="395" customFormat="1" ht="22.5" customHeight="1">
      <c r="A267" s="917"/>
      <c r="B267" s="988"/>
      <c r="C267" s="625" t="s">
        <v>324</v>
      </c>
      <c r="D267" s="916"/>
      <c r="E267" s="899"/>
      <c r="F267" s="900"/>
      <c r="G267" s="900"/>
      <c r="H267" s="900"/>
      <c r="I267" s="910"/>
      <c r="J267" s="900"/>
      <c r="K267" s="900"/>
      <c r="L267" s="398"/>
      <c r="M267" s="902"/>
      <c r="N267" s="902"/>
      <c r="O267" s="902"/>
      <c r="P267" s="402">
        <v>0</v>
      </c>
      <c r="Q267" s="903"/>
      <c r="R267" s="903"/>
    </row>
    <row r="268" spans="1:18" s="395" customFormat="1" ht="42" customHeight="1">
      <c r="A268" s="898" t="s">
        <v>336</v>
      </c>
      <c r="B268" s="988"/>
      <c r="C268" s="625" t="s">
        <v>337</v>
      </c>
      <c r="D268" s="916"/>
      <c r="E268" s="615" t="s">
        <v>33</v>
      </c>
      <c r="F268" s="411"/>
      <c r="G268" s="411"/>
      <c r="H268" s="411"/>
      <c r="I268" s="412" t="s">
        <v>338</v>
      </c>
      <c r="J268" s="411">
        <v>94</v>
      </c>
      <c r="K268" s="411">
        <v>66</v>
      </c>
      <c r="L268" s="393">
        <v>231450.8</v>
      </c>
      <c r="M268" s="375">
        <v>44041</v>
      </c>
      <c r="N268" s="375">
        <v>44168</v>
      </c>
      <c r="O268" s="375">
        <v>44467</v>
      </c>
      <c r="P268" s="391">
        <v>0.99</v>
      </c>
      <c r="Q268" s="393">
        <v>224987.5</v>
      </c>
      <c r="R268" s="413">
        <v>8</v>
      </c>
    </row>
    <row r="269" spans="1:18" s="395" customFormat="1" ht="21.75" customHeight="1">
      <c r="A269" s="898"/>
      <c r="B269" s="988"/>
      <c r="C269" s="626" t="s">
        <v>339</v>
      </c>
      <c r="D269" s="916"/>
      <c r="E269" s="619"/>
      <c r="F269" s="414"/>
      <c r="G269" s="414"/>
      <c r="H269" s="414"/>
      <c r="I269" s="243"/>
      <c r="J269" s="414"/>
      <c r="K269" s="414"/>
      <c r="L269" s="405">
        <v>115725.4</v>
      </c>
      <c r="M269" s="415"/>
      <c r="N269" s="416"/>
      <c r="O269" s="416"/>
      <c r="P269" s="417">
        <v>0</v>
      </c>
      <c r="Q269" s="398"/>
      <c r="R269" s="418"/>
    </row>
    <row r="270" spans="1:18" s="395" customFormat="1" ht="30" customHeight="1">
      <c r="A270" s="898" t="s">
        <v>340</v>
      </c>
      <c r="B270" s="988"/>
      <c r="C270" s="625" t="s">
        <v>341</v>
      </c>
      <c r="D270" s="916"/>
      <c r="E270" s="615" t="s">
        <v>33</v>
      </c>
      <c r="F270" s="411"/>
      <c r="G270" s="411"/>
      <c r="H270" s="411"/>
      <c r="I270" s="412" t="s">
        <v>342</v>
      </c>
      <c r="J270" s="411">
        <v>94</v>
      </c>
      <c r="K270" s="411">
        <v>63</v>
      </c>
      <c r="L270" s="393">
        <v>201738.25</v>
      </c>
      <c r="M270" s="375">
        <v>44041</v>
      </c>
      <c r="N270" s="375">
        <v>44168</v>
      </c>
      <c r="O270" s="375">
        <v>44467</v>
      </c>
      <c r="P270" s="391">
        <v>0.98</v>
      </c>
      <c r="Q270" s="393">
        <v>146306.63</v>
      </c>
      <c r="R270" s="413">
        <v>8</v>
      </c>
    </row>
    <row r="271" spans="1:19" s="395" customFormat="1" ht="22.5" customHeight="1">
      <c r="A271" s="898"/>
      <c r="B271" s="988"/>
      <c r="C271" s="626" t="s">
        <v>339</v>
      </c>
      <c r="D271" s="916"/>
      <c r="E271" s="619" t="s">
        <v>33</v>
      </c>
      <c r="F271" s="414"/>
      <c r="G271" s="414"/>
      <c r="H271" s="414"/>
      <c r="I271" s="243"/>
      <c r="J271" s="414"/>
      <c r="K271" s="414"/>
      <c r="L271" s="419">
        <v>60507.65</v>
      </c>
      <c r="M271" s="415"/>
      <c r="N271" s="416"/>
      <c r="O271" s="416"/>
      <c r="P271" s="417">
        <v>0</v>
      </c>
      <c r="Q271" s="398"/>
      <c r="R271" s="418"/>
      <c r="S271" s="420"/>
    </row>
    <row r="272" spans="1:18" s="395" customFormat="1" ht="42" customHeight="1">
      <c r="A272" s="898" t="s">
        <v>343</v>
      </c>
      <c r="B272" s="988"/>
      <c r="C272" s="625" t="s">
        <v>344</v>
      </c>
      <c r="D272" s="916"/>
      <c r="E272" s="615" t="s">
        <v>33</v>
      </c>
      <c r="F272" s="411"/>
      <c r="G272" s="411"/>
      <c r="H272" s="411"/>
      <c r="I272" s="412" t="s">
        <v>345</v>
      </c>
      <c r="J272" s="411">
        <v>94</v>
      </c>
      <c r="K272" s="411">
        <v>66</v>
      </c>
      <c r="L272" s="393">
        <v>189085.75</v>
      </c>
      <c r="M272" s="375">
        <v>44041</v>
      </c>
      <c r="N272" s="375">
        <v>44242</v>
      </c>
      <c r="O272" s="375">
        <v>44541</v>
      </c>
      <c r="P272" s="391">
        <v>0.81</v>
      </c>
      <c r="Q272" s="393">
        <v>168482.67</v>
      </c>
      <c r="R272" s="413">
        <v>3</v>
      </c>
    </row>
    <row r="273" spans="1:18" s="395" customFormat="1" ht="21.75" customHeight="1">
      <c r="A273" s="898"/>
      <c r="B273" s="988"/>
      <c r="C273" s="626" t="s">
        <v>324</v>
      </c>
      <c r="D273" s="916"/>
      <c r="E273" s="619"/>
      <c r="F273" s="414"/>
      <c r="G273" s="414"/>
      <c r="H273" s="414"/>
      <c r="I273" s="243"/>
      <c r="J273" s="414"/>
      <c r="K273" s="414"/>
      <c r="L273" s="419">
        <v>53160.16</v>
      </c>
      <c r="M273" s="415"/>
      <c r="N273" s="416"/>
      <c r="O273" s="416"/>
      <c r="P273" s="417"/>
      <c r="Q273" s="398"/>
      <c r="R273" s="418"/>
    </row>
    <row r="274" spans="1:18" s="395" customFormat="1" ht="30" customHeight="1">
      <c r="A274" s="921" t="s">
        <v>346</v>
      </c>
      <c r="B274" s="988"/>
      <c r="C274" s="625" t="s">
        <v>347</v>
      </c>
      <c r="D274" s="916"/>
      <c r="E274" s="620" t="s">
        <v>33</v>
      </c>
      <c r="F274" s="421"/>
      <c r="G274" s="421"/>
      <c r="H274" s="421"/>
      <c r="I274" s="922" t="s">
        <v>348</v>
      </c>
      <c r="J274" s="923">
        <v>94</v>
      </c>
      <c r="K274" s="923">
        <v>66</v>
      </c>
      <c r="L274" s="422">
        <v>194304.4</v>
      </c>
      <c r="M274" s="920">
        <v>44041</v>
      </c>
      <c r="N274" s="920">
        <v>44242</v>
      </c>
      <c r="O274" s="920">
        <v>44663</v>
      </c>
      <c r="P274" s="423">
        <v>1</v>
      </c>
      <c r="Q274" s="422">
        <v>136562.35</v>
      </c>
      <c r="R274" s="925">
        <v>9</v>
      </c>
    </row>
    <row r="275" spans="1:18" s="395" customFormat="1" ht="21.75" customHeight="1">
      <c r="A275" s="921"/>
      <c r="B275" s="988"/>
      <c r="C275" s="625" t="s">
        <v>324</v>
      </c>
      <c r="D275" s="916"/>
      <c r="E275" s="621"/>
      <c r="F275" s="424"/>
      <c r="G275" s="424"/>
      <c r="H275" s="424"/>
      <c r="I275" s="922"/>
      <c r="J275" s="922"/>
      <c r="K275" s="922"/>
      <c r="L275" s="425">
        <v>57941.5</v>
      </c>
      <c r="M275" s="920"/>
      <c r="N275" s="920"/>
      <c r="O275" s="920"/>
      <c r="P275" s="426">
        <v>1</v>
      </c>
      <c r="Q275" s="425"/>
      <c r="R275" s="925"/>
    </row>
    <row r="276" spans="1:18" s="395" customFormat="1" ht="30" customHeight="1">
      <c r="A276" s="898" t="s">
        <v>349</v>
      </c>
      <c r="B276" s="988"/>
      <c r="C276" s="625" t="s">
        <v>350</v>
      </c>
      <c r="D276" s="916"/>
      <c r="E276" s="615" t="s">
        <v>33</v>
      </c>
      <c r="F276" s="411"/>
      <c r="G276" s="411"/>
      <c r="H276" s="411"/>
      <c r="I276" s="910" t="s">
        <v>351</v>
      </c>
      <c r="J276" s="924">
        <v>94</v>
      </c>
      <c r="K276" s="924">
        <v>66</v>
      </c>
      <c r="L276" s="393">
        <v>207490</v>
      </c>
      <c r="M276" s="902">
        <v>44041</v>
      </c>
      <c r="N276" s="902">
        <v>44245</v>
      </c>
      <c r="O276" s="902">
        <v>44544</v>
      </c>
      <c r="P276" s="391">
        <v>0.7</v>
      </c>
      <c r="Q276" s="393">
        <v>0</v>
      </c>
      <c r="R276" s="904">
        <v>3</v>
      </c>
    </row>
    <row r="277" spans="1:18" s="395" customFormat="1" ht="22.5" customHeight="1">
      <c r="A277" s="898"/>
      <c r="B277" s="988"/>
      <c r="C277" s="625" t="s">
        <v>324</v>
      </c>
      <c r="D277" s="916"/>
      <c r="E277" s="428"/>
      <c r="F277" s="427"/>
      <c r="G277" s="427"/>
      <c r="H277" s="428"/>
      <c r="I277" s="910"/>
      <c r="J277" s="910"/>
      <c r="K277" s="910"/>
      <c r="L277" s="405" t="s">
        <v>352</v>
      </c>
      <c r="M277" s="902"/>
      <c r="N277" s="902"/>
      <c r="O277" s="902"/>
      <c r="P277" s="397"/>
      <c r="Q277" s="398"/>
      <c r="R277" s="904"/>
    </row>
    <row r="278" spans="1:18" s="395" customFormat="1" ht="30" customHeight="1">
      <c r="A278" s="898" t="s">
        <v>353</v>
      </c>
      <c r="B278" s="812" t="s">
        <v>573</v>
      </c>
      <c r="C278" s="627" t="s">
        <v>354</v>
      </c>
      <c r="D278" s="984" t="s">
        <v>574</v>
      </c>
      <c r="E278" s="399" t="s">
        <v>33</v>
      </c>
      <c r="F278" s="373"/>
      <c r="G278" s="373"/>
      <c r="H278" s="399"/>
      <c r="I278" s="910" t="s">
        <v>355</v>
      </c>
      <c r="J278" s="900">
        <v>75</v>
      </c>
      <c r="K278" s="900">
        <v>5</v>
      </c>
      <c r="L278" s="392">
        <v>118874.23</v>
      </c>
      <c r="M278" s="902">
        <v>44235</v>
      </c>
      <c r="N278" s="902">
        <v>44306</v>
      </c>
      <c r="O278" s="902">
        <v>44695</v>
      </c>
      <c r="P278" s="391">
        <v>1</v>
      </c>
      <c r="Q278" s="903">
        <v>114509.11</v>
      </c>
      <c r="R278" s="429"/>
    </row>
    <row r="279" spans="1:18" s="395" customFormat="1" ht="22.5" customHeight="1">
      <c r="A279" s="898"/>
      <c r="B279" s="813"/>
      <c r="C279" s="625" t="s">
        <v>324</v>
      </c>
      <c r="D279" s="985"/>
      <c r="E279" s="401"/>
      <c r="F279" s="400"/>
      <c r="G279" s="400"/>
      <c r="H279" s="401"/>
      <c r="I279" s="910"/>
      <c r="J279" s="910"/>
      <c r="K279" s="910"/>
      <c r="L279" s="398">
        <v>40915.04</v>
      </c>
      <c r="M279" s="902"/>
      <c r="N279" s="902"/>
      <c r="O279" s="902"/>
      <c r="P279" s="397">
        <v>0.85</v>
      </c>
      <c r="Q279" s="903"/>
      <c r="R279" s="430"/>
    </row>
    <row r="280" spans="1:18" s="395" customFormat="1" ht="30" customHeight="1">
      <c r="A280" s="898" t="s">
        <v>356</v>
      </c>
      <c r="B280" s="979" t="s">
        <v>514</v>
      </c>
      <c r="C280" s="627" t="s">
        <v>357</v>
      </c>
      <c r="D280" s="986" t="s">
        <v>515</v>
      </c>
      <c r="E280" s="399" t="s">
        <v>33</v>
      </c>
      <c r="F280" s="373"/>
      <c r="G280" s="373"/>
      <c r="H280" s="399"/>
      <c r="I280" s="910" t="s">
        <v>358</v>
      </c>
      <c r="J280" s="900">
        <v>70</v>
      </c>
      <c r="K280" s="900">
        <v>5</v>
      </c>
      <c r="L280" s="392">
        <v>115182.84</v>
      </c>
      <c r="M280" s="902">
        <v>44244</v>
      </c>
      <c r="N280" s="902">
        <v>44370</v>
      </c>
      <c r="O280" s="902">
        <v>44561</v>
      </c>
      <c r="P280" s="391">
        <v>1</v>
      </c>
      <c r="Q280" s="393">
        <v>50931.04</v>
      </c>
      <c r="R280" s="924">
        <v>10</v>
      </c>
    </row>
    <row r="281" spans="1:18" s="395" customFormat="1" ht="22.5" customHeight="1">
      <c r="A281" s="898"/>
      <c r="B281" s="981"/>
      <c r="C281" s="625" t="s">
        <v>324</v>
      </c>
      <c r="D281" s="987"/>
      <c r="E281" s="401"/>
      <c r="F281" s="400"/>
      <c r="G281" s="400"/>
      <c r="H281" s="401"/>
      <c r="I281" s="910"/>
      <c r="J281" s="910"/>
      <c r="K281" s="910"/>
      <c r="L281" s="396">
        <v>57377.05</v>
      </c>
      <c r="M281" s="902"/>
      <c r="N281" s="902"/>
      <c r="O281" s="902"/>
      <c r="P281" s="397">
        <v>0.75</v>
      </c>
      <c r="Q281" s="398">
        <v>0</v>
      </c>
      <c r="R281" s="924"/>
    </row>
    <row r="282" spans="1:18" s="395" customFormat="1" ht="30" customHeight="1">
      <c r="A282" s="898" t="s">
        <v>359</v>
      </c>
      <c r="B282" s="979" t="s">
        <v>514</v>
      </c>
      <c r="C282" s="628" t="s">
        <v>360</v>
      </c>
      <c r="D282" s="929" t="s">
        <v>515</v>
      </c>
      <c r="E282" s="622"/>
      <c r="F282" s="431" t="s">
        <v>33</v>
      </c>
      <c r="G282" s="431"/>
      <c r="H282" s="431"/>
      <c r="I282" s="927" t="s">
        <v>361</v>
      </c>
      <c r="J282" s="928">
        <v>30</v>
      </c>
      <c r="K282" s="928">
        <v>10</v>
      </c>
      <c r="L282" s="393">
        <v>102451.36</v>
      </c>
      <c r="M282" s="912" t="s">
        <v>362</v>
      </c>
      <c r="N282" s="902">
        <v>44358</v>
      </c>
      <c r="O282" s="926">
        <v>44561</v>
      </c>
      <c r="P282" s="432">
        <v>0.92</v>
      </c>
      <c r="Q282" s="919">
        <v>99932.46</v>
      </c>
      <c r="R282" s="928" t="s">
        <v>213</v>
      </c>
    </row>
    <row r="283" spans="1:18" s="395" customFormat="1" ht="22.5" customHeight="1">
      <c r="A283" s="898"/>
      <c r="B283" s="981"/>
      <c r="C283" s="625" t="s">
        <v>339</v>
      </c>
      <c r="D283" s="930"/>
      <c r="E283" s="623"/>
      <c r="F283" s="430"/>
      <c r="G283" s="430"/>
      <c r="H283" s="430" t="s">
        <v>33</v>
      </c>
      <c r="I283" s="927"/>
      <c r="J283" s="927"/>
      <c r="K283" s="927"/>
      <c r="L283" s="398">
        <v>51147.54</v>
      </c>
      <c r="M283" s="912"/>
      <c r="N283" s="912"/>
      <c r="O283" s="912"/>
      <c r="P283" s="433">
        <v>0.73</v>
      </c>
      <c r="Q283" s="919"/>
      <c r="R283" s="928"/>
    </row>
    <row r="284" spans="1:18" s="395" customFormat="1" ht="42" customHeight="1">
      <c r="A284" s="617" t="s">
        <v>363</v>
      </c>
      <c r="B284" s="979" t="s">
        <v>575</v>
      </c>
      <c r="C284" s="625" t="s">
        <v>364</v>
      </c>
      <c r="D284" s="861" t="s">
        <v>576</v>
      </c>
      <c r="E284" s="624" t="s">
        <v>33</v>
      </c>
      <c r="F284" s="390"/>
      <c r="G284" s="390"/>
      <c r="H284" s="390"/>
      <c r="I284" s="387" t="s">
        <v>365</v>
      </c>
      <c r="J284" s="390">
        <v>126</v>
      </c>
      <c r="K284" s="390">
        <v>113</v>
      </c>
      <c r="L284" s="388">
        <v>322492</v>
      </c>
      <c r="M284" s="389">
        <v>44175</v>
      </c>
      <c r="N284" s="389">
        <v>44315</v>
      </c>
      <c r="O284" s="389">
        <v>44614</v>
      </c>
      <c r="P284" s="371">
        <v>0.99</v>
      </c>
      <c r="Q284" s="66">
        <v>318270.38</v>
      </c>
      <c r="R284" s="390">
        <v>3</v>
      </c>
    </row>
    <row r="285" spans="1:18" s="395" customFormat="1" ht="42" customHeight="1">
      <c r="A285" s="617" t="s">
        <v>366</v>
      </c>
      <c r="B285" s="980"/>
      <c r="C285" s="625" t="s">
        <v>367</v>
      </c>
      <c r="D285" s="982"/>
      <c r="E285" s="624" t="s">
        <v>33</v>
      </c>
      <c r="F285" s="390"/>
      <c r="G285" s="390"/>
      <c r="H285" s="390"/>
      <c r="I285" s="387" t="s">
        <v>368</v>
      </c>
      <c r="J285" s="390">
        <v>128</v>
      </c>
      <c r="K285" s="390">
        <v>113</v>
      </c>
      <c r="L285" s="388">
        <v>323060</v>
      </c>
      <c r="M285" s="389">
        <v>44175</v>
      </c>
      <c r="N285" s="389">
        <v>44350</v>
      </c>
      <c r="O285" s="434">
        <v>44613</v>
      </c>
      <c r="P285" s="371">
        <v>1</v>
      </c>
      <c r="Q285" s="388">
        <v>188124.64</v>
      </c>
      <c r="R285" s="390"/>
    </row>
    <row r="286" spans="1:18" s="395" customFormat="1" ht="42" customHeight="1">
      <c r="A286" s="617" t="s">
        <v>369</v>
      </c>
      <c r="B286" s="981"/>
      <c r="C286" s="625" t="s">
        <v>370</v>
      </c>
      <c r="D286" s="862"/>
      <c r="E286" s="624" t="s">
        <v>33</v>
      </c>
      <c r="F286" s="390"/>
      <c r="G286" s="390"/>
      <c r="H286" s="390"/>
      <c r="I286" s="387" t="s">
        <v>371</v>
      </c>
      <c r="J286" s="390">
        <v>127</v>
      </c>
      <c r="K286" s="390">
        <v>114</v>
      </c>
      <c r="L286" s="388">
        <v>387792.92</v>
      </c>
      <c r="M286" s="389">
        <v>44175</v>
      </c>
      <c r="N286" s="389">
        <v>44370</v>
      </c>
      <c r="O286" s="389">
        <v>44669</v>
      </c>
      <c r="P286" s="371">
        <v>0.89</v>
      </c>
      <c r="Q286" s="388">
        <v>276598.89</v>
      </c>
      <c r="R286" s="390">
        <v>3</v>
      </c>
    </row>
    <row r="287" spans="1:18" s="395" customFormat="1" ht="30" customHeight="1">
      <c r="A287" s="898" t="s">
        <v>372</v>
      </c>
      <c r="B287" s="989" t="s">
        <v>577</v>
      </c>
      <c r="C287" s="627" t="s">
        <v>373</v>
      </c>
      <c r="D287" s="816" t="s">
        <v>578</v>
      </c>
      <c r="E287" s="399"/>
      <c r="F287" s="373"/>
      <c r="G287" s="373" t="s">
        <v>33</v>
      </c>
      <c r="H287" s="399"/>
      <c r="I287" s="910" t="s">
        <v>374</v>
      </c>
      <c r="J287" s="900">
        <v>5</v>
      </c>
      <c r="K287" s="900">
        <v>2</v>
      </c>
      <c r="L287" s="392">
        <v>146263.3</v>
      </c>
      <c r="M287" s="902">
        <v>44351</v>
      </c>
      <c r="N287" s="902">
        <v>44375</v>
      </c>
      <c r="O287" s="902">
        <v>44674</v>
      </c>
      <c r="P287" s="391">
        <v>1</v>
      </c>
      <c r="Q287" s="392">
        <v>160926.76</v>
      </c>
      <c r="R287" s="904">
        <v>9</v>
      </c>
    </row>
    <row r="288" spans="1:18" s="395" customFormat="1" ht="22.5" customHeight="1">
      <c r="A288" s="898"/>
      <c r="B288" s="989"/>
      <c r="C288" s="625" t="s">
        <v>310</v>
      </c>
      <c r="D288" s="989"/>
      <c r="E288" s="401"/>
      <c r="F288" s="400"/>
      <c r="G288" s="400"/>
      <c r="H288" s="401"/>
      <c r="I288" s="910"/>
      <c r="J288" s="910"/>
      <c r="K288" s="910"/>
      <c r="L288" s="396">
        <v>15536.7</v>
      </c>
      <c r="M288" s="902"/>
      <c r="N288" s="902"/>
      <c r="O288" s="902"/>
      <c r="P288" s="397">
        <v>1</v>
      </c>
      <c r="Q288" s="396"/>
      <c r="R288" s="904"/>
    </row>
    <row r="289" spans="1:18" s="395" customFormat="1" ht="30" customHeight="1">
      <c r="A289" s="898" t="s">
        <v>375</v>
      </c>
      <c r="B289" s="979" t="s">
        <v>514</v>
      </c>
      <c r="C289" s="628" t="s">
        <v>376</v>
      </c>
      <c r="D289" s="929" t="s">
        <v>515</v>
      </c>
      <c r="E289" s="622"/>
      <c r="F289" s="431" t="s">
        <v>33</v>
      </c>
      <c r="G289" s="431"/>
      <c r="H289" s="431"/>
      <c r="I289" s="927" t="s">
        <v>377</v>
      </c>
      <c r="J289" s="928">
        <v>30</v>
      </c>
      <c r="K289" s="928">
        <v>10</v>
      </c>
      <c r="L289" s="393">
        <v>59052.51</v>
      </c>
      <c r="M289" s="912" t="s">
        <v>362</v>
      </c>
      <c r="N289" s="902">
        <v>44365</v>
      </c>
      <c r="O289" s="926">
        <v>44561</v>
      </c>
      <c r="P289" s="432">
        <v>0.65</v>
      </c>
      <c r="Q289" s="903">
        <v>41063.03</v>
      </c>
      <c r="R289" s="928" t="s">
        <v>213</v>
      </c>
    </row>
    <row r="290" spans="1:18" s="395" customFormat="1" ht="21" customHeight="1">
      <c r="A290" s="898"/>
      <c r="B290" s="981"/>
      <c r="C290" s="625" t="s">
        <v>339</v>
      </c>
      <c r="D290" s="930"/>
      <c r="E290" s="623"/>
      <c r="F290" s="430"/>
      <c r="G290" s="430"/>
      <c r="H290" s="430" t="s">
        <v>33</v>
      </c>
      <c r="I290" s="927"/>
      <c r="J290" s="927"/>
      <c r="K290" s="927"/>
      <c r="L290" s="398">
        <v>11810.5</v>
      </c>
      <c r="M290" s="912"/>
      <c r="N290" s="912"/>
      <c r="O290" s="912"/>
      <c r="P290" s="433">
        <v>1</v>
      </c>
      <c r="Q290" s="903"/>
      <c r="R290" s="928"/>
    </row>
    <row r="291" spans="1:18" s="395" customFormat="1" ht="42" customHeight="1">
      <c r="A291" s="617" t="s">
        <v>378</v>
      </c>
      <c r="B291" s="613" t="s">
        <v>514</v>
      </c>
      <c r="C291" s="625" t="s">
        <v>379</v>
      </c>
      <c r="D291" s="599" t="s">
        <v>515</v>
      </c>
      <c r="E291" s="615"/>
      <c r="F291" s="411" t="s">
        <v>33</v>
      </c>
      <c r="G291" s="411"/>
      <c r="H291" s="411"/>
      <c r="I291" s="387" t="s">
        <v>322</v>
      </c>
      <c r="J291" s="411">
        <v>30</v>
      </c>
      <c r="K291" s="411">
        <v>10</v>
      </c>
      <c r="L291" s="435">
        <v>122027.3</v>
      </c>
      <c r="M291" s="375">
        <v>44316</v>
      </c>
      <c r="N291" s="375">
        <v>44390</v>
      </c>
      <c r="O291" s="375">
        <v>44561</v>
      </c>
      <c r="P291" s="391">
        <v>0.85</v>
      </c>
      <c r="Q291" s="393">
        <v>0</v>
      </c>
      <c r="R291" s="411">
        <v>10</v>
      </c>
    </row>
    <row r="292" spans="1:18" s="395" customFormat="1" ht="30" customHeight="1">
      <c r="A292" s="898" t="s">
        <v>380</v>
      </c>
      <c r="B292" s="979" t="s">
        <v>514</v>
      </c>
      <c r="C292" s="627" t="s">
        <v>381</v>
      </c>
      <c r="D292" s="986" t="s">
        <v>515</v>
      </c>
      <c r="E292" s="399"/>
      <c r="F292" s="373" t="s">
        <v>33</v>
      </c>
      <c r="G292" s="373"/>
      <c r="H292" s="399"/>
      <c r="I292" s="910" t="s">
        <v>382</v>
      </c>
      <c r="J292" s="900">
        <v>70</v>
      </c>
      <c r="K292" s="900">
        <v>5</v>
      </c>
      <c r="L292" s="392">
        <v>101603.19</v>
      </c>
      <c r="M292" s="902">
        <v>44316</v>
      </c>
      <c r="N292" s="902">
        <v>44342</v>
      </c>
      <c r="O292" s="902">
        <v>44561</v>
      </c>
      <c r="P292" s="391">
        <v>0.7</v>
      </c>
      <c r="Q292" s="392">
        <v>49828.37</v>
      </c>
      <c r="R292" s="904">
        <v>10</v>
      </c>
    </row>
    <row r="293" spans="1:18" s="395" customFormat="1" ht="22.5" customHeight="1">
      <c r="A293" s="898"/>
      <c r="B293" s="981"/>
      <c r="C293" s="625" t="s">
        <v>324</v>
      </c>
      <c r="D293" s="987"/>
      <c r="E293" s="401"/>
      <c r="F293" s="400"/>
      <c r="G293" s="400"/>
      <c r="H293" s="401"/>
      <c r="I293" s="910"/>
      <c r="J293" s="910"/>
      <c r="K293" s="910"/>
      <c r="L293" s="396">
        <v>50598.36</v>
      </c>
      <c r="M293" s="902"/>
      <c r="N293" s="902"/>
      <c r="O293" s="902"/>
      <c r="P293" s="397">
        <v>0.8</v>
      </c>
      <c r="Q293" s="396"/>
      <c r="R293" s="904"/>
    </row>
    <row r="294" spans="1:18" s="395" customFormat="1" ht="42" customHeight="1">
      <c r="A294" s="617">
        <v>8463534932</v>
      </c>
      <c r="B294" s="979" t="s">
        <v>575</v>
      </c>
      <c r="C294" s="625" t="s">
        <v>383</v>
      </c>
      <c r="D294" s="861" t="s">
        <v>576</v>
      </c>
      <c r="E294" s="624" t="s">
        <v>33</v>
      </c>
      <c r="F294" s="390"/>
      <c r="G294" s="390"/>
      <c r="H294" s="390"/>
      <c r="I294" s="387" t="s">
        <v>384</v>
      </c>
      <c r="J294" s="390">
        <v>112</v>
      </c>
      <c r="K294" s="390">
        <v>112</v>
      </c>
      <c r="L294" s="388">
        <v>358690.18</v>
      </c>
      <c r="M294" s="389">
        <v>44177</v>
      </c>
      <c r="N294" s="389">
        <v>44410</v>
      </c>
      <c r="O294" s="389">
        <v>44709</v>
      </c>
      <c r="P294" s="371">
        <v>0.76</v>
      </c>
      <c r="Q294" s="388">
        <v>181134.69</v>
      </c>
      <c r="R294" s="390">
        <v>3</v>
      </c>
    </row>
    <row r="295" spans="1:18" s="395" customFormat="1" ht="42" customHeight="1">
      <c r="A295" s="617" t="s">
        <v>385</v>
      </c>
      <c r="B295" s="980"/>
      <c r="C295" s="625" t="s">
        <v>386</v>
      </c>
      <c r="D295" s="982"/>
      <c r="E295" s="624" t="s">
        <v>33</v>
      </c>
      <c r="F295" s="390"/>
      <c r="G295" s="390"/>
      <c r="H295" s="390"/>
      <c r="I295" s="387" t="s">
        <v>387</v>
      </c>
      <c r="J295" s="390">
        <v>107</v>
      </c>
      <c r="K295" s="390">
        <v>107</v>
      </c>
      <c r="L295" s="388">
        <v>377824.14</v>
      </c>
      <c r="M295" s="389">
        <v>44187</v>
      </c>
      <c r="N295" s="389">
        <v>44389</v>
      </c>
      <c r="O295" s="389">
        <v>44688</v>
      </c>
      <c r="P295" s="371">
        <v>0.44</v>
      </c>
      <c r="Q295" s="388">
        <v>0</v>
      </c>
      <c r="R295" s="390"/>
    </row>
    <row r="296" spans="1:18" s="395" customFormat="1" ht="42" customHeight="1">
      <c r="A296" s="616">
        <v>8463563123</v>
      </c>
      <c r="B296" s="980"/>
      <c r="C296" s="625" t="s">
        <v>388</v>
      </c>
      <c r="D296" s="982"/>
      <c r="E296" s="615" t="s">
        <v>33</v>
      </c>
      <c r="F296" s="411"/>
      <c r="G296" s="411"/>
      <c r="H296" s="411"/>
      <c r="I296" s="436" t="s">
        <v>389</v>
      </c>
      <c r="J296" s="411">
        <v>108</v>
      </c>
      <c r="K296" s="411">
        <v>108</v>
      </c>
      <c r="L296" s="393">
        <v>324293.72</v>
      </c>
      <c r="M296" s="375">
        <v>44187</v>
      </c>
      <c r="N296" s="375">
        <v>44389</v>
      </c>
      <c r="O296" s="375">
        <v>44688</v>
      </c>
      <c r="P296" s="391">
        <v>0.52</v>
      </c>
      <c r="Q296" s="393">
        <v>128641.27</v>
      </c>
      <c r="R296" s="411"/>
    </row>
    <row r="297" spans="1:18" s="395" customFormat="1" ht="42" customHeight="1">
      <c r="A297" s="616">
        <v>8463569615</v>
      </c>
      <c r="B297" s="981"/>
      <c r="C297" s="625" t="s">
        <v>390</v>
      </c>
      <c r="D297" s="862"/>
      <c r="E297" s="615" t="s">
        <v>33</v>
      </c>
      <c r="F297" s="411"/>
      <c r="G297" s="411"/>
      <c r="H297" s="411"/>
      <c r="I297" s="436" t="s">
        <v>391</v>
      </c>
      <c r="J297" s="411">
        <v>113</v>
      </c>
      <c r="K297" s="411">
        <v>113</v>
      </c>
      <c r="L297" s="393">
        <v>353285.75</v>
      </c>
      <c r="M297" s="375">
        <v>44175</v>
      </c>
      <c r="N297" s="375">
        <v>44448</v>
      </c>
      <c r="O297" s="375">
        <v>44747</v>
      </c>
      <c r="P297" s="391">
        <v>0.05</v>
      </c>
      <c r="Q297" s="393">
        <v>0</v>
      </c>
      <c r="R297" s="411">
        <v>3</v>
      </c>
    </row>
    <row r="298" spans="1:18" s="395" customFormat="1" ht="42" customHeight="1">
      <c r="A298" s="616">
        <v>8666528526</v>
      </c>
      <c r="B298" s="67" t="s">
        <v>579</v>
      </c>
      <c r="C298" s="629" t="s">
        <v>392</v>
      </c>
      <c r="D298" s="61" t="s">
        <v>580</v>
      </c>
      <c r="E298" s="615"/>
      <c r="F298" s="411"/>
      <c r="G298" s="411" t="s">
        <v>33</v>
      </c>
      <c r="H298" s="411"/>
      <c r="I298" s="436" t="s">
        <v>393</v>
      </c>
      <c r="J298" s="411">
        <v>5</v>
      </c>
      <c r="K298" s="411">
        <v>2</v>
      </c>
      <c r="L298" s="393">
        <v>175029.4</v>
      </c>
      <c r="M298" s="375">
        <v>44418</v>
      </c>
      <c r="N298" s="375">
        <v>44496</v>
      </c>
      <c r="O298" s="375">
        <v>44795</v>
      </c>
      <c r="P298" s="391">
        <v>0.05</v>
      </c>
      <c r="Q298" s="393">
        <v>0</v>
      </c>
      <c r="R298" s="411"/>
    </row>
    <row r="299" spans="1:18" s="395" customFormat="1" ht="42" customHeight="1">
      <c r="A299" s="617" t="s">
        <v>394</v>
      </c>
      <c r="B299" s="979" t="s">
        <v>575</v>
      </c>
      <c r="C299" s="625" t="s">
        <v>395</v>
      </c>
      <c r="D299" s="861" t="s">
        <v>576</v>
      </c>
      <c r="E299" s="624" t="s">
        <v>33</v>
      </c>
      <c r="F299" s="390"/>
      <c r="G299" s="390"/>
      <c r="H299" s="390"/>
      <c r="I299" s="387" t="s">
        <v>396</v>
      </c>
      <c r="J299" s="390">
        <v>113</v>
      </c>
      <c r="K299" s="390">
        <v>113</v>
      </c>
      <c r="L299" s="388">
        <v>335740.39</v>
      </c>
      <c r="M299" s="389">
        <v>44187</v>
      </c>
      <c r="N299" s="389">
        <v>44483</v>
      </c>
      <c r="O299" s="389">
        <v>44782</v>
      </c>
      <c r="P299" s="371">
        <v>0.1</v>
      </c>
      <c r="Q299" s="388">
        <v>0</v>
      </c>
      <c r="R299" s="390"/>
    </row>
    <row r="300" spans="1:18" s="395" customFormat="1" ht="42" customHeight="1">
      <c r="A300" s="618" t="s">
        <v>397</v>
      </c>
      <c r="B300" s="980"/>
      <c r="C300" s="625" t="s">
        <v>398</v>
      </c>
      <c r="D300" s="982"/>
      <c r="E300" s="624" t="s">
        <v>33</v>
      </c>
      <c r="F300" s="390"/>
      <c r="G300" s="390"/>
      <c r="H300" s="390"/>
      <c r="I300" s="387" t="s">
        <v>399</v>
      </c>
      <c r="J300" s="390">
        <v>116</v>
      </c>
      <c r="K300" s="390">
        <v>116</v>
      </c>
      <c r="L300" s="388">
        <v>307894.08</v>
      </c>
      <c r="M300" s="389">
        <v>44187</v>
      </c>
      <c r="N300" s="389">
        <v>44482</v>
      </c>
      <c r="O300" s="389">
        <v>44781</v>
      </c>
      <c r="P300" s="371">
        <v>0.05</v>
      </c>
      <c r="Q300" s="388">
        <v>0</v>
      </c>
      <c r="R300" s="390"/>
    </row>
    <row r="301" spans="1:18" s="395" customFormat="1" ht="42" customHeight="1">
      <c r="A301" s="617" t="s">
        <v>400</v>
      </c>
      <c r="B301" s="980"/>
      <c r="C301" s="625" t="s">
        <v>401</v>
      </c>
      <c r="D301" s="982"/>
      <c r="E301" s="624" t="s">
        <v>33</v>
      </c>
      <c r="F301" s="390"/>
      <c r="G301" s="390"/>
      <c r="H301" s="390"/>
      <c r="I301" s="387" t="s">
        <v>402</v>
      </c>
      <c r="J301" s="390">
        <v>115</v>
      </c>
      <c r="K301" s="390">
        <v>115</v>
      </c>
      <c r="L301" s="388">
        <v>318390.04</v>
      </c>
      <c r="M301" s="389">
        <v>44187</v>
      </c>
      <c r="N301" s="389">
        <v>44482</v>
      </c>
      <c r="O301" s="389">
        <v>44781</v>
      </c>
      <c r="P301" s="371">
        <v>0.05</v>
      </c>
      <c r="Q301" s="388">
        <v>0</v>
      </c>
      <c r="R301" s="390"/>
    </row>
    <row r="302" spans="1:18" s="395" customFormat="1" ht="42" customHeight="1">
      <c r="A302" s="617">
        <v>8463545248</v>
      </c>
      <c r="B302" s="980"/>
      <c r="C302" s="625" t="s">
        <v>403</v>
      </c>
      <c r="D302" s="982"/>
      <c r="E302" s="624" t="s">
        <v>33</v>
      </c>
      <c r="F302" s="390"/>
      <c r="G302" s="390"/>
      <c r="H302" s="390"/>
      <c r="I302" s="387" t="s">
        <v>404</v>
      </c>
      <c r="J302" s="390">
        <v>116</v>
      </c>
      <c r="K302" s="390">
        <v>116</v>
      </c>
      <c r="L302" s="388">
        <v>353211</v>
      </c>
      <c r="M302" s="389">
        <v>44175</v>
      </c>
      <c r="N302" s="389">
        <v>44467</v>
      </c>
      <c r="O302" s="389">
        <v>44766</v>
      </c>
      <c r="P302" s="371">
        <v>0.07</v>
      </c>
      <c r="Q302" s="388">
        <v>0</v>
      </c>
      <c r="R302" s="390">
        <v>3</v>
      </c>
    </row>
    <row r="303" spans="1:18" s="395" customFormat="1" ht="42" customHeight="1">
      <c r="A303" s="617">
        <v>8463550667</v>
      </c>
      <c r="B303" s="981"/>
      <c r="C303" s="625" t="s">
        <v>405</v>
      </c>
      <c r="D303" s="862"/>
      <c r="E303" s="624" t="s">
        <v>33</v>
      </c>
      <c r="F303" s="390"/>
      <c r="G303" s="390"/>
      <c r="H303" s="390"/>
      <c r="I303" s="387" t="s">
        <v>406</v>
      </c>
      <c r="J303" s="390">
        <v>117</v>
      </c>
      <c r="K303" s="390">
        <v>117</v>
      </c>
      <c r="L303" s="388">
        <v>422428.14</v>
      </c>
      <c r="M303" s="389">
        <v>44175</v>
      </c>
      <c r="N303" s="389">
        <v>44462</v>
      </c>
      <c r="O303" s="389">
        <v>44760</v>
      </c>
      <c r="P303" s="371">
        <v>0.08</v>
      </c>
      <c r="Q303" s="388">
        <v>0</v>
      </c>
      <c r="R303" s="390">
        <v>3</v>
      </c>
    </row>
    <row r="304" spans="1:18" s="395" customFormat="1" ht="42" customHeight="1">
      <c r="A304" s="617" t="s">
        <v>407</v>
      </c>
      <c r="B304" s="67" t="s">
        <v>581</v>
      </c>
      <c r="C304" s="625" t="s">
        <v>408</v>
      </c>
      <c r="D304" s="61" t="s">
        <v>582</v>
      </c>
      <c r="E304" s="376" t="s">
        <v>33</v>
      </c>
      <c r="F304" s="376"/>
      <c r="G304" s="376"/>
      <c r="H304" s="376"/>
      <c r="I304" s="437" t="s">
        <v>409</v>
      </c>
      <c r="J304" s="376">
        <v>1</v>
      </c>
      <c r="K304" s="376">
        <v>1</v>
      </c>
      <c r="L304" s="438">
        <v>40084.54</v>
      </c>
      <c r="M304" s="439">
        <v>44195</v>
      </c>
      <c r="N304" s="439">
        <v>44386</v>
      </c>
      <c r="O304" s="439">
        <v>44626</v>
      </c>
      <c r="P304" s="440">
        <v>0.55</v>
      </c>
      <c r="Q304" s="438">
        <v>0</v>
      </c>
      <c r="R304" s="376"/>
    </row>
    <row r="305" spans="1:18" s="395" customFormat="1" ht="42" customHeight="1">
      <c r="A305" s="617">
        <v>8800293784</v>
      </c>
      <c r="B305" s="613" t="s">
        <v>583</v>
      </c>
      <c r="C305" s="625" t="s">
        <v>410</v>
      </c>
      <c r="D305" s="629" t="s">
        <v>584</v>
      </c>
      <c r="E305" s="376"/>
      <c r="F305" s="376"/>
      <c r="G305" s="376" t="s">
        <v>33</v>
      </c>
      <c r="H305" s="376"/>
      <c r="I305" s="437" t="s">
        <v>411</v>
      </c>
      <c r="J305" s="376">
        <v>15</v>
      </c>
      <c r="K305" s="376">
        <v>9</v>
      </c>
      <c r="L305" s="438">
        <v>606228</v>
      </c>
      <c r="M305" s="439">
        <v>44571</v>
      </c>
      <c r="N305" s="439">
        <v>44585</v>
      </c>
      <c r="O305" s="439">
        <v>44884</v>
      </c>
      <c r="P305" s="440">
        <v>0.02</v>
      </c>
      <c r="Q305" s="438"/>
      <c r="R305" s="376"/>
    </row>
    <row r="306" spans="1:18" s="395" customFormat="1" ht="42" customHeight="1">
      <c r="A306" s="617" t="s">
        <v>412</v>
      </c>
      <c r="B306" s="67" t="s">
        <v>585</v>
      </c>
      <c r="C306" s="625" t="s">
        <v>413</v>
      </c>
      <c r="D306" s="61" t="s">
        <v>584</v>
      </c>
      <c r="E306" s="376"/>
      <c r="F306" s="376"/>
      <c r="G306" s="376" t="s">
        <v>33</v>
      </c>
      <c r="H306" s="376"/>
      <c r="I306" s="437" t="s">
        <v>414</v>
      </c>
      <c r="J306" s="376">
        <v>77</v>
      </c>
      <c r="K306" s="376">
        <v>5</v>
      </c>
      <c r="L306" s="438">
        <v>165932.28</v>
      </c>
      <c r="M306" s="439">
        <v>44336</v>
      </c>
      <c r="N306" s="439">
        <v>44581</v>
      </c>
      <c r="O306" s="439">
        <v>44946</v>
      </c>
      <c r="P306" s="440">
        <v>0.05</v>
      </c>
      <c r="Q306" s="438">
        <v>0</v>
      </c>
      <c r="R306" s="376"/>
    </row>
    <row r="307" spans="1:18" ht="30" customHeight="1" thickBot="1">
      <c r="A307" s="932" t="s">
        <v>415</v>
      </c>
      <c r="B307" s="932"/>
      <c r="C307" s="932"/>
      <c r="D307" s="932"/>
      <c r="E307" s="932"/>
      <c r="F307" s="932"/>
      <c r="G307" s="932"/>
      <c r="H307" s="932"/>
      <c r="I307" s="932"/>
      <c r="J307" s="932"/>
      <c r="K307" s="932"/>
      <c r="L307" s="441">
        <f>SUM(L248:L306)</f>
        <v>10361635.219999997</v>
      </c>
      <c r="M307" s="442"/>
      <c r="N307" s="443"/>
      <c r="O307" s="442"/>
      <c r="P307" s="444"/>
      <c r="Q307" s="445"/>
      <c r="R307" s="446"/>
    </row>
    <row r="308" spans="1:18" ht="12.75" customHeight="1">
      <c r="A308" s="381"/>
      <c r="B308" s="381"/>
      <c r="C308" s="447"/>
      <c r="D308" s="447"/>
      <c r="E308" s="447"/>
      <c r="F308" s="447"/>
      <c r="G308" s="447"/>
      <c r="H308" s="447"/>
      <c r="I308" s="448"/>
      <c r="J308" s="447"/>
      <c r="K308" s="447"/>
      <c r="L308" s="449"/>
      <c r="M308" s="450"/>
      <c r="N308" s="451"/>
      <c r="O308" s="452"/>
      <c r="P308" s="453"/>
      <c r="Q308" s="454"/>
      <c r="R308" s="454"/>
    </row>
    <row r="309" spans="1:18" ht="15.75" customHeight="1">
      <c r="A309" s="455" t="s">
        <v>64</v>
      </c>
      <c r="B309" s="455"/>
      <c r="C309" s="456"/>
      <c r="D309" s="456"/>
      <c r="E309" s="455"/>
      <c r="F309" s="455"/>
      <c r="G309" s="455"/>
      <c r="H309" s="455"/>
      <c r="I309" s="457"/>
      <c r="J309" s="458"/>
      <c r="K309" s="458"/>
      <c r="L309" s="459"/>
      <c r="M309" s="460"/>
      <c r="N309" s="933"/>
      <c r="O309" s="933"/>
      <c r="P309" s="933"/>
      <c r="Q309" s="454"/>
      <c r="R309" s="454"/>
    </row>
    <row r="310" spans="1:18" ht="12" customHeight="1">
      <c r="A310" s="461"/>
      <c r="B310" s="461"/>
      <c r="C310" s="462"/>
      <c r="D310" s="462"/>
      <c r="E310" s="461"/>
      <c r="F310" s="461"/>
      <c r="G310" s="461"/>
      <c r="H310" s="461"/>
      <c r="I310" s="457"/>
      <c r="J310" s="458"/>
      <c r="K310" s="458"/>
      <c r="L310" s="463"/>
      <c r="M310" s="460"/>
      <c r="N310" s="933"/>
      <c r="O310" s="933"/>
      <c r="P310" s="933"/>
      <c r="Q310" s="464"/>
      <c r="R310" s="464"/>
    </row>
    <row r="311" spans="1:18" ht="12.75" customHeight="1">
      <c r="A311" s="34" t="s">
        <v>47</v>
      </c>
      <c r="B311" s="34"/>
      <c r="C311" s="35"/>
      <c r="D311" s="35"/>
      <c r="E311" s="462"/>
      <c r="F311" s="462"/>
      <c r="G311" s="462"/>
      <c r="H311" s="462"/>
      <c r="I311" s="931"/>
      <c r="J311" s="931"/>
      <c r="K311" s="931"/>
      <c r="L311" s="465"/>
      <c r="M311" s="466"/>
      <c r="N311" s="934"/>
      <c r="O311" s="934"/>
      <c r="P311" s="934"/>
      <c r="Q311" s="454"/>
      <c r="R311" s="466"/>
    </row>
    <row r="312" spans="1:18" ht="12" customHeight="1">
      <c r="A312" s="34" t="s">
        <v>48</v>
      </c>
      <c r="B312" s="34"/>
      <c r="C312" s="35"/>
      <c r="D312" s="35"/>
      <c r="E312" s="462"/>
      <c r="F312" s="462"/>
      <c r="G312" s="462"/>
      <c r="H312" s="462"/>
      <c r="I312" s="931"/>
      <c r="J312" s="931"/>
      <c r="K312" s="931"/>
      <c r="L312" s="467"/>
      <c r="M312" s="468"/>
      <c r="N312" s="469"/>
      <c r="O312" s="470"/>
      <c r="P312" s="471"/>
      <c r="Q312" s="468"/>
      <c r="R312" s="468"/>
    </row>
    <row r="313" spans="1:18" ht="12.75" customHeight="1">
      <c r="A313" s="34" t="s">
        <v>194</v>
      </c>
      <c r="B313" s="34"/>
      <c r="C313" s="35"/>
      <c r="D313" s="35"/>
      <c r="E313" s="462"/>
      <c r="F313" s="462"/>
      <c r="G313" s="462"/>
      <c r="H313" s="462"/>
      <c r="I313" s="931"/>
      <c r="J313" s="931"/>
      <c r="K313" s="931"/>
      <c r="L313" s="467"/>
      <c r="M313" s="468"/>
      <c r="N313" s="469"/>
      <c r="O313" s="470"/>
      <c r="P313" s="466"/>
      <c r="Q313" s="468"/>
      <c r="R313" s="468"/>
    </row>
    <row r="314" spans="1:18" ht="12" customHeight="1">
      <c r="A314" s="34" t="s">
        <v>50</v>
      </c>
      <c r="B314" s="34"/>
      <c r="C314" s="35"/>
      <c r="D314" s="35"/>
      <c r="E314" s="462"/>
      <c r="F314" s="462"/>
      <c r="G314" s="462"/>
      <c r="H314" s="462"/>
      <c r="I314" s="472"/>
      <c r="J314" s="462"/>
      <c r="K314" s="462"/>
      <c r="L314" s="462"/>
      <c r="M314" s="468"/>
      <c r="N314" s="469"/>
      <c r="O314" s="470"/>
      <c r="P314" s="468"/>
      <c r="Q314" s="468"/>
      <c r="R314" s="468"/>
    </row>
    <row r="315" spans="1:18" ht="12" customHeight="1">
      <c r="A315" s="34" t="s">
        <v>51</v>
      </c>
      <c r="B315" s="34"/>
      <c r="C315" s="35"/>
      <c r="D315" s="35"/>
      <c r="E315" s="462"/>
      <c r="F315" s="462"/>
      <c r="G315" s="462"/>
      <c r="H315" s="462"/>
      <c r="I315" s="472"/>
      <c r="J315" s="462"/>
      <c r="K315" s="462"/>
      <c r="L315" s="462"/>
      <c r="M315" s="468"/>
      <c r="N315" s="469"/>
      <c r="O315" s="470"/>
      <c r="P315" s="468"/>
      <c r="Q315" s="468"/>
      <c r="R315" s="468"/>
    </row>
    <row r="316" spans="1:18" ht="12" customHeight="1">
      <c r="A316" s="34" t="s">
        <v>52</v>
      </c>
      <c r="B316" s="34"/>
      <c r="C316" s="35"/>
      <c r="D316" s="35"/>
      <c r="E316" s="462"/>
      <c r="F316" s="462"/>
      <c r="G316" s="462"/>
      <c r="H316" s="462"/>
      <c r="I316" s="472"/>
      <c r="J316" s="462"/>
      <c r="K316" s="462"/>
      <c r="L316" s="462"/>
      <c r="M316" s="468"/>
      <c r="N316" s="469"/>
      <c r="O316" s="470"/>
      <c r="P316" s="468"/>
      <c r="Q316" s="468"/>
      <c r="R316" s="468"/>
    </row>
    <row r="317" spans="1:18" ht="12" customHeight="1">
      <c r="A317" s="34" t="s">
        <v>53</v>
      </c>
      <c r="B317" s="34"/>
      <c r="C317" s="35"/>
      <c r="D317" s="35"/>
      <c r="E317" s="462"/>
      <c r="F317" s="462"/>
      <c r="G317" s="462"/>
      <c r="H317" s="462"/>
      <c r="I317" s="472"/>
      <c r="J317" s="462"/>
      <c r="K317" s="462"/>
      <c r="L317" s="462"/>
      <c r="M317" s="468"/>
      <c r="N317" s="469"/>
      <c r="O317" s="470"/>
      <c r="P317" s="468"/>
      <c r="Q317" s="468"/>
      <c r="R317" s="468"/>
    </row>
    <row r="318" spans="1:18" ht="12" customHeight="1">
      <c r="A318" s="473" t="s">
        <v>54</v>
      </c>
      <c r="B318" s="473"/>
      <c r="C318" s="474"/>
      <c r="D318" s="474"/>
      <c r="E318" s="475"/>
      <c r="F318" s="475"/>
      <c r="G318" s="475"/>
      <c r="H318" s="475"/>
      <c r="I318" s="472"/>
      <c r="J318" s="462"/>
      <c r="K318" s="462"/>
      <c r="L318" s="462"/>
      <c r="M318" s="468"/>
      <c r="N318" s="469"/>
      <c r="O318" s="470"/>
      <c r="P318" s="468"/>
      <c r="Q318" s="468"/>
      <c r="R318" s="468"/>
    </row>
    <row r="319" spans="1:18" ht="12" customHeight="1">
      <c r="A319" s="473" t="s">
        <v>55</v>
      </c>
      <c r="B319" s="473"/>
      <c r="C319" s="474"/>
      <c r="D319" s="474"/>
      <c r="E319" s="475"/>
      <c r="F319" s="475"/>
      <c r="G319" s="475"/>
      <c r="H319" s="475"/>
      <c r="I319" s="476"/>
      <c r="J319" s="475"/>
      <c r="K319" s="475"/>
      <c r="L319" s="475"/>
      <c r="M319" s="477"/>
      <c r="N319" s="469"/>
      <c r="O319" s="478"/>
      <c r="P319" s="468"/>
      <c r="Q319" s="477"/>
      <c r="R319" s="468"/>
    </row>
    <row r="320" spans="1:18" ht="12" customHeight="1">
      <c r="A320" s="473" t="s">
        <v>416</v>
      </c>
      <c r="B320" s="473"/>
      <c r="C320" s="474"/>
      <c r="D320" s="474"/>
      <c r="E320" s="476"/>
      <c r="F320" s="476"/>
      <c r="G320" s="476"/>
      <c r="H320" s="479"/>
      <c r="I320" s="472"/>
      <c r="J320" s="462"/>
      <c r="K320" s="462"/>
      <c r="L320" s="462"/>
      <c r="M320" s="462"/>
      <c r="N320" s="469"/>
      <c r="O320" s="472"/>
      <c r="P320" s="462"/>
      <c r="Q320" s="462"/>
      <c r="R320" s="462"/>
    </row>
    <row r="321" spans="9:14" ht="12" customHeight="1">
      <c r="I321" s="127"/>
      <c r="N321" s="125"/>
    </row>
    <row r="322" spans="1:18" ht="18" customHeight="1">
      <c r="A322" s="121" t="s">
        <v>417</v>
      </c>
      <c r="B322" s="121"/>
      <c r="C322" s="717" t="s">
        <v>418</v>
      </c>
      <c r="D322" s="717"/>
      <c r="E322" s="717"/>
      <c r="F322" s="717"/>
      <c r="G322" s="717"/>
      <c r="H322" s="717"/>
      <c r="I322" s="717"/>
      <c r="J322" s="717"/>
      <c r="K322" s="717"/>
      <c r="L322" s="717"/>
      <c r="M322" s="717"/>
      <c r="N322" s="717"/>
      <c r="O322" s="717"/>
      <c r="P322" s="717"/>
      <c r="Q322" s="717"/>
      <c r="R322" s="717"/>
    </row>
    <row r="323" spans="1:18" ht="12.75" customHeight="1">
      <c r="A323" s="5"/>
      <c r="B323" s="5"/>
      <c r="C323" s="4"/>
      <c r="D323" s="4"/>
      <c r="E323" s="480"/>
      <c r="F323" s="480"/>
      <c r="G323" s="480"/>
      <c r="H323" s="480"/>
      <c r="I323" s="4"/>
      <c r="J323" s="480"/>
      <c r="K323" s="480"/>
      <c r="L323" s="338"/>
      <c r="M323" s="480"/>
      <c r="N323" s="480"/>
      <c r="O323" s="480"/>
      <c r="P323" s="480"/>
      <c r="Q323" s="481"/>
      <c r="R323" s="480"/>
    </row>
    <row r="324" spans="1:18" ht="13.5" customHeight="1">
      <c r="A324" s="482" t="s">
        <v>419</v>
      </c>
      <c r="B324" s="482"/>
      <c r="C324" s="718" t="s">
        <v>136</v>
      </c>
      <c r="D324" s="718"/>
      <c r="E324" s="673"/>
      <c r="F324" s="673"/>
      <c r="G324" s="673"/>
      <c r="H324" s="673"/>
      <c r="I324" s="673"/>
      <c r="J324" s="673"/>
      <c r="K324" s="673"/>
      <c r="L324" s="673"/>
      <c r="M324" s="673"/>
      <c r="N324" s="673"/>
      <c r="O324" s="673"/>
      <c r="P324" s="673"/>
      <c r="Q324" s="673"/>
      <c r="R324" s="673"/>
    </row>
    <row r="325" spans="1:18" ht="12.75" customHeight="1" thickBot="1">
      <c r="A325" s="482"/>
      <c r="B325" s="482"/>
      <c r="C325" s="282"/>
      <c r="D325" s="282"/>
      <c r="E325" s="483"/>
      <c r="F325" s="483"/>
      <c r="G325" s="483"/>
      <c r="H325" s="483"/>
      <c r="I325" s="483"/>
      <c r="J325" s="483"/>
      <c r="K325" s="483"/>
      <c r="L325" s="483"/>
      <c r="M325" s="483"/>
      <c r="N325" s="483"/>
      <c r="O325" s="483"/>
      <c r="P325" s="483"/>
      <c r="Q325" s="483"/>
      <c r="R325" s="483"/>
    </row>
    <row r="326" spans="1:18" ht="30" customHeight="1">
      <c r="A326" s="719" t="s">
        <v>19</v>
      </c>
      <c r="B326" s="715" t="s">
        <v>490</v>
      </c>
      <c r="C326" s="715" t="s">
        <v>20</v>
      </c>
      <c r="D326" s="715" t="s">
        <v>491</v>
      </c>
      <c r="E326" s="721" t="s">
        <v>21</v>
      </c>
      <c r="F326" s="722"/>
      <c r="G326" s="722"/>
      <c r="H326" s="723"/>
      <c r="I326" s="715" t="s">
        <v>22</v>
      </c>
      <c r="J326" s="715" t="s">
        <v>23</v>
      </c>
      <c r="K326" s="715" t="s">
        <v>24</v>
      </c>
      <c r="L326" s="715" t="s">
        <v>14</v>
      </c>
      <c r="M326" s="715" t="s">
        <v>16</v>
      </c>
      <c r="N326" s="715" t="s">
        <v>25</v>
      </c>
      <c r="O326" s="715" t="s">
        <v>26</v>
      </c>
      <c r="P326" s="715" t="s">
        <v>15</v>
      </c>
      <c r="Q326" s="715" t="s">
        <v>27</v>
      </c>
      <c r="R326" s="715" t="s">
        <v>28</v>
      </c>
    </row>
    <row r="327" spans="1:18" ht="30" customHeight="1" thickBot="1">
      <c r="A327" s="720"/>
      <c r="B327" s="983"/>
      <c r="C327" s="716"/>
      <c r="D327" s="983"/>
      <c r="E327" s="484" t="s">
        <v>29</v>
      </c>
      <c r="F327" s="484" t="s">
        <v>30</v>
      </c>
      <c r="G327" s="484" t="s">
        <v>31</v>
      </c>
      <c r="H327" s="484" t="s">
        <v>32</v>
      </c>
      <c r="I327" s="716"/>
      <c r="J327" s="716"/>
      <c r="K327" s="716"/>
      <c r="L327" s="716"/>
      <c r="M327" s="716"/>
      <c r="N327" s="716"/>
      <c r="O327" s="716"/>
      <c r="P327" s="716"/>
      <c r="Q327" s="716"/>
      <c r="R327" s="716"/>
    </row>
    <row r="328" spans="1:18" ht="30" customHeight="1">
      <c r="A328" s="714" t="s">
        <v>421</v>
      </c>
      <c r="B328" s="977" t="s">
        <v>514</v>
      </c>
      <c r="C328" s="488" t="s">
        <v>422</v>
      </c>
      <c r="D328" s="949" t="s">
        <v>515</v>
      </c>
      <c r="E328" s="122"/>
      <c r="F328" s="491" t="s">
        <v>33</v>
      </c>
      <c r="G328" s="491"/>
      <c r="H328" s="492"/>
      <c r="I328" s="710" t="s">
        <v>423</v>
      </c>
      <c r="J328" s="711">
        <v>1</v>
      </c>
      <c r="K328" s="711">
        <v>1</v>
      </c>
      <c r="L328" s="132">
        <v>164440.2</v>
      </c>
      <c r="M328" s="687">
        <v>44186</v>
      </c>
      <c r="N328" s="687">
        <v>44211</v>
      </c>
      <c r="O328" s="687">
        <v>44575</v>
      </c>
      <c r="P328" s="702">
        <v>0.98</v>
      </c>
      <c r="Q328" s="697">
        <v>46288.82</v>
      </c>
      <c r="R328" s="699" t="s">
        <v>71</v>
      </c>
    </row>
    <row r="329" spans="1:18" ht="19.5" customHeight="1">
      <c r="A329" s="709"/>
      <c r="B329" s="977"/>
      <c r="C329" s="160" t="s">
        <v>420</v>
      </c>
      <c r="D329" s="949"/>
      <c r="E329" s="487"/>
      <c r="F329" s="486"/>
      <c r="G329" s="486"/>
      <c r="H329" s="485" t="s">
        <v>33</v>
      </c>
      <c r="I329" s="698"/>
      <c r="J329" s="698"/>
      <c r="K329" s="698"/>
      <c r="L329" s="131">
        <v>77121.79</v>
      </c>
      <c r="M329" s="700"/>
      <c r="N329" s="700"/>
      <c r="O329" s="701"/>
      <c r="P329" s="703"/>
      <c r="Q329" s="698"/>
      <c r="R329" s="698"/>
    </row>
    <row r="330" spans="1:18" ht="30" customHeight="1">
      <c r="A330" s="708" t="s">
        <v>424</v>
      </c>
      <c r="B330" s="977" t="s">
        <v>586</v>
      </c>
      <c r="C330" s="158" t="s">
        <v>425</v>
      </c>
      <c r="D330" s="949" t="s">
        <v>587</v>
      </c>
      <c r="E330" s="122"/>
      <c r="F330" s="491"/>
      <c r="G330" s="491" t="s">
        <v>33</v>
      </c>
      <c r="H330" s="493"/>
      <c r="I330" s="710" t="s">
        <v>426</v>
      </c>
      <c r="J330" s="711">
        <v>30</v>
      </c>
      <c r="K330" s="712">
        <v>10</v>
      </c>
      <c r="L330" s="132">
        <v>149596.38</v>
      </c>
      <c r="M330" s="687">
        <v>44103</v>
      </c>
      <c r="N330" s="687">
        <v>44145</v>
      </c>
      <c r="O330" s="687">
        <v>44624</v>
      </c>
      <c r="P330" s="702">
        <v>0.82</v>
      </c>
      <c r="Q330" s="697">
        <v>61974</v>
      </c>
      <c r="R330" s="699"/>
    </row>
    <row r="331" spans="1:18" ht="20.25" customHeight="1">
      <c r="A331" s="709"/>
      <c r="B331" s="977"/>
      <c r="C331" s="160" t="s">
        <v>420</v>
      </c>
      <c r="D331" s="949"/>
      <c r="E331" s="487"/>
      <c r="F331" s="486"/>
      <c r="G331" s="486"/>
      <c r="H331" s="485" t="s">
        <v>33</v>
      </c>
      <c r="I331" s="698"/>
      <c r="J331" s="698"/>
      <c r="K331" s="713"/>
      <c r="L331" s="133">
        <v>52051.48</v>
      </c>
      <c r="M331" s="700"/>
      <c r="N331" s="700"/>
      <c r="O331" s="701"/>
      <c r="P331" s="703"/>
      <c r="Q331" s="698"/>
      <c r="R331" s="698"/>
    </row>
    <row r="332" spans="1:18" ht="41.25" customHeight="1">
      <c r="A332" s="136" t="s">
        <v>427</v>
      </c>
      <c r="B332" s="630" t="s">
        <v>588</v>
      </c>
      <c r="C332" s="158" t="s">
        <v>428</v>
      </c>
      <c r="D332" s="597" t="s">
        <v>589</v>
      </c>
      <c r="E332" s="122"/>
      <c r="F332" s="491" t="s">
        <v>33</v>
      </c>
      <c r="G332" s="491"/>
      <c r="H332" s="492"/>
      <c r="I332" s="106" t="s">
        <v>429</v>
      </c>
      <c r="J332" s="21">
        <v>15</v>
      </c>
      <c r="K332" s="21">
        <v>12</v>
      </c>
      <c r="L332" s="132">
        <v>2818390.5</v>
      </c>
      <c r="M332" s="99">
        <v>44224</v>
      </c>
      <c r="N332" s="99">
        <v>44280</v>
      </c>
      <c r="O332" s="65"/>
      <c r="P332" s="494">
        <v>0.53</v>
      </c>
      <c r="Q332" s="190">
        <f>563678.1+125644.13</f>
        <v>689322.23</v>
      </c>
      <c r="R332" s="130" t="s">
        <v>150</v>
      </c>
    </row>
    <row r="333" spans="1:18" ht="30" customHeight="1">
      <c r="A333" s="689">
        <v>8164460587</v>
      </c>
      <c r="B333" s="977" t="s">
        <v>590</v>
      </c>
      <c r="C333" s="158" t="s">
        <v>430</v>
      </c>
      <c r="D333" s="949" t="s">
        <v>587</v>
      </c>
      <c r="E333" s="491" t="s">
        <v>33</v>
      </c>
      <c r="F333" s="491"/>
      <c r="G333" s="491"/>
      <c r="H333" s="492"/>
      <c r="I333" s="691" t="s">
        <v>431</v>
      </c>
      <c r="J333" s="693">
        <v>23</v>
      </c>
      <c r="K333" s="693">
        <v>23</v>
      </c>
      <c r="L333" s="132">
        <f>1203752.06+35000</f>
        <v>1238752.06</v>
      </c>
      <c r="M333" s="706">
        <v>43894</v>
      </c>
      <c r="N333" s="685">
        <v>43986</v>
      </c>
      <c r="O333" s="687">
        <v>44655</v>
      </c>
      <c r="P333" s="702">
        <v>0.9</v>
      </c>
      <c r="Q333" s="695">
        <f>235865.46+202873.24</f>
        <v>438738.69999999995</v>
      </c>
      <c r="R333" s="699"/>
    </row>
    <row r="334" spans="1:18" ht="30" customHeight="1">
      <c r="A334" s="690"/>
      <c r="B334" s="978"/>
      <c r="C334" s="160" t="s">
        <v>420</v>
      </c>
      <c r="D334" s="949"/>
      <c r="E334" s="495"/>
      <c r="F334" s="495"/>
      <c r="G334" s="495"/>
      <c r="H334" s="105" t="s">
        <v>33</v>
      </c>
      <c r="I334" s="692"/>
      <c r="J334" s="694"/>
      <c r="K334" s="694"/>
      <c r="L334" s="133">
        <v>267136.84</v>
      </c>
      <c r="M334" s="707"/>
      <c r="N334" s="686"/>
      <c r="O334" s="688"/>
      <c r="P334" s="705"/>
      <c r="Q334" s="696"/>
      <c r="R334" s="704"/>
    </row>
    <row r="335" spans="1:18" ht="41.25" customHeight="1">
      <c r="A335" s="496" t="s">
        <v>432</v>
      </c>
      <c r="B335" s="630" t="s">
        <v>591</v>
      </c>
      <c r="C335" s="160" t="s">
        <v>433</v>
      </c>
      <c r="D335" s="597" t="s">
        <v>587</v>
      </c>
      <c r="E335" s="495"/>
      <c r="F335" s="495"/>
      <c r="G335" s="495" t="s">
        <v>33</v>
      </c>
      <c r="H335" s="497"/>
      <c r="I335" s="498" t="s">
        <v>434</v>
      </c>
      <c r="J335" s="185">
        <v>5</v>
      </c>
      <c r="K335" s="499">
        <v>4</v>
      </c>
      <c r="L335" s="500">
        <v>175253.91</v>
      </c>
      <c r="M335" s="288">
        <v>44321</v>
      </c>
      <c r="N335" s="288">
        <v>44461</v>
      </c>
      <c r="O335" s="65">
        <v>44820</v>
      </c>
      <c r="P335" s="501">
        <v>0.33</v>
      </c>
      <c r="Q335" s="188">
        <v>0</v>
      </c>
      <c r="R335" s="286"/>
    </row>
    <row r="336" spans="1:18" ht="42" customHeight="1">
      <c r="A336" s="111" t="s">
        <v>435</v>
      </c>
      <c r="B336" s="632" t="s">
        <v>592</v>
      </c>
      <c r="C336" s="158" t="s">
        <v>436</v>
      </c>
      <c r="D336" s="598" t="s">
        <v>587</v>
      </c>
      <c r="E336" s="503"/>
      <c r="F336" s="503"/>
      <c r="G336" s="503" t="s">
        <v>33</v>
      </c>
      <c r="H336" s="104"/>
      <c r="I336" s="150" t="s">
        <v>437</v>
      </c>
      <c r="J336" s="61">
        <v>10</v>
      </c>
      <c r="K336" s="61">
        <v>1</v>
      </c>
      <c r="L336" s="190">
        <v>179462.42</v>
      </c>
      <c r="M336" s="65">
        <v>44314</v>
      </c>
      <c r="N336" s="65">
        <v>44473</v>
      </c>
      <c r="O336" s="65">
        <v>44712</v>
      </c>
      <c r="P336" s="501">
        <v>0.9</v>
      </c>
      <c r="Q336" s="188">
        <v>0</v>
      </c>
      <c r="R336" s="134"/>
    </row>
    <row r="337" spans="1:18" ht="42" customHeight="1" thickBot="1">
      <c r="A337" s="630" t="s">
        <v>438</v>
      </c>
      <c r="B337" s="630" t="s">
        <v>593</v>
      </c>
      <c r="C337" s="633" t="s">
        <v>439</v>
      </c>
      <c r="D337" s="597" t="s">
        <v>594</v>
      </c>
      <c r="E337" s="631"/>
      <c r="F337" s="504"/>
      <c r="G337" s="504"/>
      <c r="H337" s="505"/>
      <c r="I337" s="506" t="s">
        <v>431</v>
      </c>
      <c r="J337" s="507"/>
      <c r="K337" s="507"/>
      <c r="L337" s="508">
        <v>804160.95</v>
      </c>
      <c r="M337" s="99">
        <v>44333</v>
      </c>
      <c r="N337" s="99">
        <v>44368</v>
      </c>
      <c r="O337" s="65">
        <v>44717</v>
      </c>
      <c r="P337" s="501">
        <v>0.28</v>
      </c>
      <c r="Q337" s="120">
        <v>0</v>
      </c>
      <c r="R337" s="509"/>
    </row>
    <row r="338" spans="1:18" ht="39.75" customHeight="1" thickBot="1">
      <c r="A338" s="630" t="s">
        <v>440</v>
      </c>
      <c r="B338" s="630" t="s">
        <v>514</v>
      </c>
      <c r="C338" s="633" t="s">
        <v>441</v>
      </c>
      <c r="D338" s="597" t="s">
        <v>515</v>
      </c>
      <c r="E338" s="631"/>
      <c r="F338" s="504"/>
      <c r="G338" s="504"/>
      <c r="H338" s="505"/>
      <c r="I338" s="506" t="s">
        <v>442</v>
      </c>
      <c r="J338" s="507"/>
      <c r="K338" s="507"/>
      <c r="L338" s="508">
        <v>147468.91</v>
      </c>
      <c r="M338" s="99">
        <v>44543</v>
      </c>
      <c r="N338" s="99">
        <v>44575</v>
      </c>
      <c r="O338" s="65"/>
      <c r="P338" s="501">
        <v>0.07</v>
      </c>
      <c r="Q338" s="120">
        <v>0</v>
      </c>
      <c r="R338" s="509" t="s">
        <v>119</v>
      </c>
    </row>
    <row r="339" spans="1:18" ht="30.75" customHeight="1" thickBot="1">
      <c r="A339" s="675" t="s">
        <v>415</v>
      </c>
      <c r="B339" s="676"/>
      <c r="C339" s="677"/>
      <c r="D339" s="677"/>
      <c r="E339" s="677"/>
      <c r="F339" s="677"/>
      <c r="G339" s="677"/>
      <c r="H339" s="677"/>
      <c r="I339" s="677"/>
      <c r="J339" s="677"/>
      <c r="K339" s="678"/>
      <c r="L339" s="510">
        <f>SUM(L328:L338)</f>
        <v>6073835.44</v>
      </c>
      <c r="M339" s="511"/>
      <c r="N339" s="512"/>
      <c r="O339" s="513"/>
      <c r="P339" s="514"/>
      <c r="Q339" s="515"/>
      <c r="R339" s="514"/>
    </row>
    <row r="340" spans="1:18" ht="18.75" customHeight="1">
      <c r="A340" s="2"/>
      <c r="B340" s="2"/>
      <c r="C340" s="516"/>
      <c r="D340" s="516"/>
      <c r="E340" s="517"/>
      <c r="F340" s="517"/>
      <c r="G340" s="517"/>
      <c r="H340" s="517"/>
      <c r="I340" s="518"/>
      <c r="J340" s="519"/>
      <c r="K340" s="519"/>
      <c r="L340" s="520"/>
      <c r="M340" s="514"/>
      <c r="N340" s="514"/>
      <c r="O340" s="521"/>
      <c r="P340" s="679"/>
      <c r="Q340" s="679"/>
      <c r="R340" s="679"/>
    </row>
    <row r="341" spans="1:18" ht="15" customHeight="1">
      <c r="A341" s="522" t="s">
        <v>64</v>
      </c>
      <c r="B341" s="522"/>
      <c r="C341" s="523"/>
      <c r="D341" s="523"/>
      <c r="E341" s="522"/>
      <c r="F341" s="522"/>
      <c r="G341" s="522"/>
      <c r="H341" s="522"/>
      <c r="I341" s="518"/>
      <c r="J341" s="519"/>
      <c r="K341" s="519"/>
      <c r="L341" s="670"/>
      <c r="M341" s="670"/>
      <c r="N341" s="670"/>
      <c r="O341" s="670"/>
      <c r="P341" s="670"/>
      <c r="Q341" s="670"/>
      <c r="R341" s="670"/>
    </row>
    <row r="342" spans="1:18" ht="12.75" customHeight="1">
      <c r="A342" s="524"/>
      <c r="B342" s="524"/>
      <c r="C342" s="35"/>
      <c r="D342" s="35"/>
      <c r="E342" s="524"/>
      <c r="F342" s="524"/>
      <c r="G342" s="524"/>
      <c r="H342" s="524"/>
      <c r="I342" s="518"/>
      <c r="J342" s="519"/>
      <c r="K342" s="519"/>
      <c r="L342" s="670"/>
      <c r="M342" s="671"/>
      <c r="N342" s="671"/>
      <c r="O342" s="671"/>
      <c r="P342" s="671"/>
      <c r="Q342" s="671"/>
      <c r="R342" s="671"/>
    </row>
    <row r="343" spans="1:18" ht="12.75" customHeight="1">
      <c r="A343" s="34" t="s">
        <v>47</v>
      </c>
      <c r="B343" s="34"/>
      <c r="C343" s="35"/>
      <c r="D343" s="35"/>
      <c r="E343" s="35"/>
      <c r="F343" s="35"/>
      <c r="G343" s="35"/>
      <c r="H343" s="35"/>
      <c r="I343" s="525"/>
      <c r="J343" s="2"/>
      <c r="K343" s="2"/>
      <c r="L343" s="483"/>
      <c r="M343" s="2"/>
      <c r="N343" s="2"/>
      <c r="O343" s="2"/>
      <c r="P343" s="2"/>
      <c r="Q343" s="526"/>
      <c r="R343" s="2"/>
    </row>
    <row r="344" spans="1:18" ht="12.75" customHeight="1">
      <c r="A344" s="34" t="s">
        <v>48</v>
      </c>
      <c r="B344" s="34"/>
      <c r="C344" s="35"/>
      <c r="D344" s="35"/>
      <c r="E344" s="35"/>
      <c r="F344" s="35"/>
      <c r="G344" s="35"/>
      <c r="H344" s="35"/>
      <c r="I344" s="527"/>
      <c r="J344" s="528"/>
      <c r="K344" s="528"/>
      <c r="L344" s="672"/>
      <c r="M344" s="673"/>
      <c r="N344" s="528"/>
      <c r="O344" s="528"/>
      <c r="P344" s="528"/>
      <c r="Q344" s="529"/>
      <c r="R344" s="528"/>
    </row>
    <row r="345" spans="1:18" ht="12.75" customHeight="1">
      <c r="A345" s="34" t="s">
        <v>443</v>
      </c>
      <c r="B345" s="34"/>
      <c r="C345" s="35"/>
      <c r="D345" s="35"/>
      <c r="E345" s="35"/>
      <c r="F345" s="35"/>
      <c r="G345" s="35"/>
      <c r="H345" s="35"/>
      <c r="I345" s="530"/>
      <c r="J345" s="528"/>
      <c r="K345" s="528"/>
      <c r="L345" s="531"/>
      <c r="M345" s="532"/>
      <c r="N345" s="528"/>
      <c r="O345" s="528"/>
      <c r="P345" s="531"/>
      <c r="Q345" s="529"/>
      <c r="R345" s="528"/>
    </row>
    <row r="346" spans="1:18" ht="12.75" customHeight="1">
      <c r="A346" s="34" t="s">
        <v>50</v>
      </c>
      <c r="B346" s="34"/>
      <c r="C346" s="35"/>
      <c r="D346" s="35"/>
      <c r="E346" s="35"/>
      <c r="F346" s="35"/>
      <c r="G346" s="35"/>
      <c r="H346" s="35"/>
      <c r="I346" s="533"/>
      <c r="J346" s="533"/>
      <c r="K346" s="533"/>
      <c r="L346" s="533"/>
      <c r="M346" s="534"/>
      <c r="N346" s="533"/>
      <c r="O346" s="533"/>
      <c r="P346" s="533"/>
      <c r="Q346" s="533"/>
      <c r="R346" s="533"/>
    </row>
    <row r="347" spans="1:18" ht="12.75" customHeight="1">
      <c r="A347" s="34" t="s">
        <v>51</v>
      </c>
      <c r="B347" s="34"/>
      <c r="C347" s="35"/>
      <c r="D347" s="35"/>
      <c r="E347" s="35"/>
      <c r="F347" s="35"/>
      <c r="G347" s="35"/>
      <c r="H347" s="35"/>
      <c r="I347" s="535"/>
      <c r="J347" s="533"/>
      <c r="K347" s="533"/>
      <c r="L347" s="531"/>
      <c r="M347" s="534"/>
      <c r="N347" s="533"/>
      <c r="O347" s="533"/>
      <c r="P347" s="533"/>
      <c r="Q347" s="533"/>
      <c r="R347" s="533"/>
    </row>
    <row r="348" spans="1:18" ht="12.75" customHeight="1">
      <c r="A348" s="34" t="s">
        <v>52</v>
      </c>
      <c r="B348" s="34"/>
      <c r="C348" s="35"/>
      <c r="D348" s="35"/>
      <c r="E348" s="35"/>
      <c r="F348" s="35"/>
      <c r="G348" s="35"/>
      <c r="H348" s="35"/>
      <c r="I348" s="530"/>
      <c r="J348" s="528"/>
      <c r="K348" s="528"/>
      <c r="L348" s="536"/>
      <c r="M348" s="532"/>
      <c r="N348" s="528"/>
      <c r="O348" s="528"/>
      <c r="P348" s="528"/>
      <c r="Q348" s="529"/>
      <c r="R348" s="528"/>
    </row>
    <row r="349" spans="1:18" ht="12.75" customHeight="1">
      <c r="A349" s="34" t="s">
        <v>53</v>
      </c>
      <c r="B349" s="34"/>
      <c r="C349" s="35"/>
      <c r="D349" s="35"/>
      <c r="E349" s="35"/>
      <c r="F349" s="35"/>
      <c r="G349" s="35"/>
      <c r="H349" s="35"/>
      <c r="I349" s="530"/>
      <c r="J349" s="528"/>
      <c r="K349" s="528"/>
      <c r="L349" s="536"/>
      <c r="M349" s="532"/>
      <c r="N349" s="528"/>
      <c r="O349" s="528"/>
      <c r="P349" s="528"/>
      <c r="Q349" s="529"/>
      <c r="R349" s="528"/>
    </row>
    <row r="350" spans="1:18" ht="12.75" customHeight="1">
      <c r="A350" s="45" t="s">
        <v>54</v>
      </c>
      <c r="B350" s="45"/>
      <c r="C350" s="46"/>
      <c r="D350" s="46"/>
      <c r="E350" s="46"/>
      <c r="F350" s="46"/>
      <c r="G350" s="46"/>
      <c r="H350" s="46"/>
      <c r="I350" s="530"/>
      <c r="J350" s="528"/>
      <c r="K350" s="528"/>
      <c r="L350" s="536"/>
      <c r="M350" s="532"/>
      <c r="N350" s="528"/>
      <c r="O350" s="528"/>
      <c r="P350" s="528"/>
      <c r="Q350" s="529"/>
      <c r="R350" s="528"/>
    </row>
    <row r="351" spans="1:18" ht="12.75" customHeight="1">
      <c r="A351" s="45" t="s">
        <v>55</v>
      </c>
      <c r="B351" s="45"/>
      <c r="C351" s="46"/>
      <c r="D351" s="46"/>
      <c r="E351" s="46"/>
      <c r="F351" s="46"/>
      <c r="G351" s="46"/>
      <c r="H351" s="46"/>
      <c r="I351" s="530"/>
      <c r="J351" s="528"/>
      <c r="K351" s="528"/>
      <c r="L351" s="536"/>
      <c r="M351" s="532"/>
      <c r="N351" s="528"/>
      <c r="O351" s="528"/>
      <c r="P351" s="528"/>
      <c r="Q351" s="529"/>
      <c r="R351" s="528"/>
    </row>
    <row r="352" spans="1:18" ht="12.75" customHeight="1">
      <c r="A352" s="45" t="s">
        <v>444</v>
      </c>
      <c r="B352" s="45"/>
      <c r="C352" s="46"/>
      <c r="D352" s="46"/>
      <c r="E352" s="45"/>
      <c r="F352" s="45"/>
      <c r="G352" s="45"/>
      <c r="H352" s="479"/>
      <c r="I352" s="2"/>
      <c r="J352" s="2"/>
      <c r="K352" s="2"/>
      <c r="L352" s="483"/>
      <c r="M352" s="537"/>
      <c r="N352" s="2"/>
      <c r="O352" s="2"/>
      <c r="P352" s="2"/>
      <c r="Q352" s="2"/>
      <c r="R352" s="2"/>
    </row>
    <row r="353" spans="1:18" ht="12.75" customHeight="1">
      <c r="A353" s="674" t="s">
        <v>445</v>
      </c>
      <c r="B353" s="674"/>
      <c r="C353" s="674"/>
      <c r="D353" s="674"/>
      <c r="E353" s="674"/>
      <c r="F353" s="674"/>
      <c r="G353" s="674"/>
      <c r="H353" s="674"/>
      <c r="I353" s="674"/>
      <c r="J353" s="2"/>
      <c r="K353" s="2"/>
      <c r="L353" s="2"/>
      <c r="M353" s="2"/>
      <c r="N353" s="2"/>
      <c r="O353" s="2"/>
      <c r="P353" s="2"/>
      <c r="Q353" s="2"/>
      <c r="R353" s="2"/>
    </row>
    <row r="354" spans="1:2" ht="12.75" customHeight="1">
      <c r="A354" s="538" t="s">
        <v>446</v>
      </c>
      <c r="B354" s="538"/>
    </row>
    <row r="355" spans="1:5" ht="14.25" customHeight="1">
      <c r="A355" s="538"/>
      <c r="B355" s="538"/>
      <c r="E355" t="s">
        <v>447</v>
      </c>
    </row>
    <row r="356" spans="1:18" s="127" customFormat="1" ht="15.75" customHeight="1">
      <c r="A356" s="539" t="s">
        <v>448</v>
      </c>
      <c r="B356" s="539"/>
      <c r="C356" s="717" t="s">
        <v>449</v>
      </c>
      <c r="D356" s="717"/>
      <c r="E356" s="717"/>
      <c r="F356" s="717"/>
      <c r="G356" s="717"/>
      <c r="H356" s="717"/>
      <c r="I356" s="717"/>
      <c r="J356" s="717"/>
      <c r="K356" s="717"/>
      <c r="L356" s="717"/>
      <c r="M356" s="717"/>
      <c r="N356" s="717"/>
      <c r="O356" s="717"/>
      <c r="P356" s="717"/>
      <c r="Q356" s="717"/>
      <c r="R356" s="717"/>
    </row>
    <row r="357" spans="1:18" s="127" customFormat="1" ht="15.75" customHeight="1">
      <c r="A357" s="539"/>
      <c r="B357" s="539"/>
      <c r="C357" s="121"/>
      <c r="D357" s="121"/>
      <c r="E357" s="121"/>
      <c r="F357" s="121"/>
      <c r="G357" s="121"/>
      <c r="H357" s="121"/>
      <c r="I357" s="121"/>
      <c r="J357" s="121"/>
      <c r="K357" s="121"/>
      <c r="L357" s="121"/>
      <c r="M357" s="121"/>
      <c r="N357" s="121"/>
      <c r="O357" s="121"/>
      <c r="P357" s="121"/>
      <c r="Q357" s="121"/>
      <c r="R357" s="121"/>
    </row>
    <row r="358" spans="1:18" ht="12" customHeight="1">
      <c r="A358" s="221" t="s">
        <v>450</v>
      </c>
      <c r="B358" s="221"/>
      <c r="C358" s="805" t="s">
        <v>451</v>
      </c>
      <c r="D358" s="805"/>
      <c r="E358" s="805"/>
      <c r="F358" s="805"/>
      <c r="G358" s="805"/>
      <c r="H358" s="805"/>
      <c r="I358" s="805"/>
      <c r="J358" s="805"/>
      <c r="K358" s="805"/>
      <c r="L358" s="805"/>
      <c r="M358" s="805"/>
      <c r="N358" s="805"/>
      <c r="O358" s="805"/>
      <c r="P358" s="805"/>
      <c r="Q358" s="805"/>
      <c r="R358" s="805"/>
    </row>
    <row r="359" ht="11.25" customHeight="1"/>
    <row r="360" spans="1:18" ht="20.25" customHeight="1">
      <c r="A360" s="680" t="s">
        <v>19</v>
      </c>
      <c r="B360" s="682" t="s">
        <v>490</v>
      </c>
      <c r="C360" s="682" t="s">
        <v>20</v>
      </c>
      <c r="D360" s="682" t="s">
        <v>491</v>
      </c>
      <c r="E360" s="683" t="s">
        <v>21</v>
      </c>
      <c r="F360" s="683"/>
      <c r="G360" s="683"/>
      <c r="H360" s="684"/>
      <c r="I360" s="654" t="s">
        <v>22</v>
      </c>
      <c r="J360" s="654" t="s">
        <v>23</v>
      </c>
      <c r="K360" s="654" t="s">
        <v>24</v>
      </c>
      <c r="L360" s="654" t="s">
        <v>14</v>
      </c>
      <c r="M360" s="654" t="s">
        <v>16</v>
      </c>
      <c r="N360" s="654" t="s">
        <v>25</v>
      </c>
      <c r="O360" s="654" t="s">
        <v>26</v>
      </c>
      <c r="P360" s="654" t="s">
        <v>15</v>
      </c>
      <c r="Q360" s="654" t="s">
        <v>27</v>
      </c>
      <c r="R360" s="654" t="s">
        <v>28</v>
      </c>
    </row>
    <row r="361" spans="1:18" ht="40.5" customHeight="1">
      <c r="A361" s="681"/>
      <c r="B361" s="682"/>
      <c r="C361" s="682"/>
      <c r="D361" s="682"/>
      <c r="E361" s="637" t="s">
        <v>29</v>
      </c>
      <c r="F361" s="502" t="s">
        <v>30</v>
      </c>
      <c r="G361" s="502" t="s">
        <v>31</v>
      </c>
      <c r="H361" s="502" t="s">
        <v>32</v>
      </c>
      <c r="I361" s="655"/>
      <c r="J361" s="655"/>
      <c r="K361" s="655"/>
      <c r="L361" s="655"/>
      <c r="M361" s="655"/>
      <c r="N361" s="655"/>
      <c r="O361" s="655"/>
      <c r="P361" s="655"/>
      <c r="Q361" s="655"/>
      <c r="R361" s="655"/>
    </row>
    <row r="362" spans="1:18" ht="42" customHeight="1">
      <c r="A362" s="634" t="s">
        <v>452</v>
      </c>
      <c r="B362" s="585" t="s">
        <v>595</v>
      </c>
      <c r="C362" s="643" t="s">
        <v>453</v>
      </c>
      <c r="D362" s="586" t="s">
        <v>601</v>
      </c>
      <c r="E362" s="584"/>
      <c r="F362" s="489" t="s">
        <v>33</v>
      </c>
      <c r="G362" s="489"/>
      <c r="H362" s="489"/>
      <c r="I362" s="540" t="s">
        <v>454</v>
      </c>
      <c r="J362" s="541">
        <v>20</v>
      </c>
      <c r="K362" s="541">
        <v>2</v>
      </c>
      <c r="L362" s="542">
        <v>197099.32</v>
      </c>
      <c r="M362" s="543">
        <v>43647</v>
      </c>
      <c r="N362" s="543">
        <v>43822</v>
      </c>
      <c r="O362" s="543">
        <v>44102</v>
      </c>
      <c r="P362" s="544">
        <v>0.42</v>
      </c>
      <c r="Q362" s="231">
        <v>100637.63</v>
      </c>
      <c r="R362" s="541">
        <v>1</v>
      </c>
    </row>
    <row r="363" spans="1:18" ht="43.5" customHeight="1">
      <c r="A363" s="656" t="s">
        <v>455</v>
      </c>
      <c r="B363" s="971" t="s">
        <v>596</v>
      </c>
      <c r="C363" s="644" t="s">
        <v>456</v>
      </c>
      <c r="D363" s="967" t="s">
        <v>602</v>
      </c>
      <c r="E363" s="638"/>
      <c r="F363" s="489"/>
      <c r="G363" s="545" t="s">
        <v>33</v>
      </c>
      <c r="H363" s="489"/>
      <c r="I363" s="658" t="s">
        <v>457</v>
      </c>
      <c r="J363" s="660">
        <v>30</v>
      </c>
      <c r="K363" s="662">
        <v>21</v>
      </c>
      <c r="L363" s="542">
        <v>307066.38</v>
      </c>
      <c r="M363" s="664">
        <v>44039</v>
      </c>
      <c r="N363" s="666">
        <v>44069</v>
      </c>
      <c r="O363" s="668">
        <v>44644</v>
      </c>
      <c r="P363" s="546">
        <v>0.97</v>
      </c>
      <c r="Q363" s="973">
        <v>354364.18</v>
      </c>
      <c r="R363" s="975"/>
    </row>
    <row r="364" spans="1:18" ht="21" customHeight="1">
      <c r="A364" s="657"/>
      <c r="B364" s="972"/>
      <c r="C364" s="644" t="s">
        <v>420</v>
      </c>
      <c r="D364" s="968"/>
      <c r="E364" s="639"/>
      <c r="F364" s="490"/>
      <c r="G364" s="547"/>
      <c r="H364" s="490" t="s">
        <v>33</v>
      </c>
      <c r="I364" s="659"/>
      <c r="J364" s="661"/>
      <c r="K364" s="663"/>
      <c r="L364" s="548">
        <v>94285.59</v>
      </c>
      <c r="M364" s="665"/>
      <c r="N364" s="667"/>
      <c r="O364" s="669"/>
      <c r="P364" s="249">
        <v>0.83</v>
      </c>
      <c r="Q364" s="974"/>
      <c r="R364" s="976"/>
    </row>
    <row r="365" spans="1:18" ht="39" customHeight="1">
      <c r="A365" s="342" t="s">
        <v>458</v>
      </c>
      <c r="B365" s="9" t="s">
        <v>597</v>
      </c>
      <c r="C365" s="644" t="s">
        <v>459</v>
      </c>
      <c r="D365" s="489" t="s">
        <v>602</v>
      </c>
      <c r="E365" s="591"/>
      <c r="F365" s="21"/>
      <c r="G365" s="9" t="s">
        <v>33</v>
      </c>
      <c r="H365" s="21"/>
      <c r="I365" s="106" t="s">
        <v>460</v>
      </c>
      <c r="J365" s="21">
        <v>1</v>
      </c>
      <c r="K365" s="21">
        <v>1</v>
      </c>
      <c r="L365" s="109">
        <v>400515.9</v>
      </c>
      <c r="M365" s="341">
        <v>44316</v>
      </c>
      <c r="N365" s="341">
        <v>44378</v>
      </c>
      <c r="O365" s="341">
        <v>44647</v>
      </c>
      <c r="P365" s="28">
        <v>0.4</v>
      </c>
      <c r="Q365" s="154">
        <v>118568.99</v>
      </c>
      <c r="R365" s="549"/>
    </row>
    <row r="366" spans="1:18" ht="47.25" customHeight="1">
      <c r="A366" s="589" t="s">
        <v>461</v>
      </c>
      <c r="B366" s="592" t="s">
        <v>598</v>
      </c>
      <c r="C366" s="644" t="s">
        <v>462</v>
      </c>
      <c r="D366" s="646" t="s">
        <v>603</v>
      </c>
      <c r="E366" s="640"/>
      <c r="F366" s="104" t="s">
        <v>33</v>
      </c>
      <c r="G366" s="117"/>
      <c r="H366" s="104"/>
      <c r="I366" s="102" t="s">
        <v>463</v>
      </c>
      <c r="J366" s="104">
        <v>1</v>
      </c>
      <c r="K366" s="104">
        <v>1</v>
      </c>
      <c r="L366" s="115">
        <v>73207.28</v>
      </c>
      <c r="M366" s="119">
        <v>44354</v>
      </c>
      <c r="N366" s="119">
        <v>44482</v>
      </c>
      <c r="O366" s="119">
        <v>44681</v>
      </c>
      <c r="P366" s="72">
        <v>0.4</v>
      </c>
      <c r="Q366" s="190">
        <v>0</v>
      </c>
      <c r="R366" s="550"/>
    </row>
    <row r="367" spans="1:18" ht="47.25" customHeight="1">
      <c r="A367" s="589" t="s">
        <v>464</v>
      </c>
      <c r="B367" s="592" t="s">
        <v>599</v>
      </c>
      <c r="C367" s="644" t="s">
        <v>465</v>
      </c>
      <c r="D367" s="646" t="s">
        <v>604</v>
      </c>
      <c r="E367" s="640"/>
      <c r="F367" s="104" t="s">
        <v>33</v>
      </c>
      <c r="G367" s="117"/>
      <c r="H367" s="104"/>
      <c r="I367" s="102" t="s">
        <v>466</v>
      </c>
      <c r="J367" s="104">
        <v>10</v>
      </c>
      <c r="K367" s="104">
        <v>6</v>
      </c>
      <c r="L367" s="115">
        <v>328205.9</v>
      </c>
      <c r="M367" s="119">
        <v>44404</v>
      </c>
      <c r="N367" s="434">
        <v>44497</v>
      </c>
      <c r="O367" s="434">
        <v>44706</v>
      </c>
      <c r="P367" s="72">
        <v>0.4</v>
      </c>
      <c r="Q367" s="190">
        <v>97461.77</v>
      </c>
      <c r="R367" s="550"/>
    </row>
    <row r="368" spans="1:18" ht="47.25" customHeight="1">
      <c r="A368" s="635" t="s">
        <v>467</v>
      </c>
      <c r="B368" s="954" t="s">
        <v>600</v>
      </c>
      <c r="C368" s="644" t="s">
        <v>468</v>
      </c>
      <c r="D368" s="967" t="s">
        <v>605</v>
      </c>
      <c r="E368" s="591"/>
      <c r="F368" s="21" t="s">
        <v>33</v>
      </c>
      <c r="G368" s="9"/>
      <c r="H368" s="21"/>
      <c r="I368" s="106" t="s">
        <v>469</v>
      </c>
      <c r="J368" s="21">
        <v>10</v>
      </c>
      <c r="K368" s="21">
        <v>2</v>
      </c>
      <c r="L368" s="109">
        <v>1064749.97</v>
      </c>
      <c r="M368" s="119">
        <v>44442</v>
      </c>
      <c r="N368" s="119">
        <v>44488</v>
      </c>
      <c r="O368" s="119">
        <v>44787</v>
      </c>
      <c r="P368" s="72">
        <v>0.3</v>
      </c>
      <c r="Q368" s="190">
        <v>122765.31</v>
      </c>
      <c r="R368" s="550"/>
    </row>
    <row r="369" spans="1:18" ht="47.25" customHeight="1">
      <c r="A369" s="580" t="s">
        <v>470</v>
      </c>
      <c r="B369" s="955"/>
      <c r="C369" s="645" t="s">
        <v>471</v>
      </c>
      <c r="D369" s="968"/>
      <c r="E369" s="641"/>
      <c r="F369" s="23" t="s">
        <v>33</v>
      </c>
      <c r="G369" s="48"/>
      <c r="H369" s="23"/>
      <c r="I369" s="25" t="s">
        <v>472</v>
      </c>
      <c r="J369" s="23">
        <v>10</v>
      </c>
      <c r="K369" s="23">
        <v>7</v>
      </c>
      <c r="L369" s="29">
        <v>931489.37</v>
      </c>
      <c r="M369" s="341">
        <v>44459</v>
      </c>
      <c r="N369" s="551">
        <v>44515</v>
      </c>
      <c r="O369" s="551">
        <v>44814</v>
      </c>
      <c r="P369" s="28">
        <v>0.15</v>
      </c>
      <c r="Q369" s="154" t="s">
        <v>473</v>
      </c>
      <c r="R369" s="549"/>
    </row>
    <row r="370" spans="1:18" ht="47.25" customHeight="1">
      <c r="A370" s="636" t="s">
        <v>474</v>
      </c>
      <c r="B370" s="594" t="s">
        <v>606</v>
      </c>
      <c r="C370" s="595" t="s">
        <v>475</v>
      </c>
      <c r="D370" s="595" t="s">
        <v>607</v>
      </c>
      <c r="E370" s="642"/>
      <c r="F370" s="554" t="s">
        <v>33</v>
      </c>
      <c r="G370" s="553"/>
      <c r="H370" s="554"/>
      <c r="I370" s="552" t="s">
        <v>476</v>
      </c>
      <c r="J370" s="554">
        <v>30</v>
      </c>
      <c r="K370" s="554">
        <v>17</v>
      </c>
      <c r="L370" s="555">
        <v>310595.68</v>
      </c>
      <c r="M370" s="556">
        <v>44495</v>
      </c>
      <c r="N370" s="557">
        <v>44613</v>
      </c>
      <c r="O370" s="557">
        <v>44822</v>
      </c>
      <c r="P370" s="558">
        <v>0.01</v>
      </c>
      <c r="Q370" s="559">
        <v>0</v>
      </c>
      <c r="R370" s="554"/>
    </row>
    <row r="371" spans="1:18" s="245" customFormat="1" ht="30" customHeight="1" thickBot="1">
      <c r="A371" s="653" t="s">
        <v>477</v>
      </c>
      <c r="B371" s="653"/>
      <c r="C371" s="653"/>
      <c r="D371" s="653"/>
      <c r="E371" s="653"/>
      <c r="F371" s="653"/>
      <c r="G371" s="653"/>
      <c r="H371" s="653"/>
      <c r="I371" s="653"/>
      <c r="J371" s="653"/>
      <c r="K371" s="653"/>
      <c r="L371" s="560">
        <f>SUM(L362:L370)</f>
        <v>3707215.39</v>
      </c>
      <c r="M371" s="561"/>
      <c r="N371" s="561"/>
      <c r="O371" s="561"/>
      <c r="P371" s="561"/>
      <c r="Q371" s="561"/>
      <c r="R371" s="561"/>
    </row>
    <row r="372" spans="1:18" s="40" customFormat="1" ht="23.25" customHeight="1">
      <c r="A372" s="562"/>
      <c r="B372" s="562"/>
      <c r="C372" s="563"/>
      <c r="D372" s="563"/>
      <c r="E372" s="563"/>
      <c r="F372" s="563"/>
      <c r="G372" s="563"/>
      <c r="H372" s="563"/>
      <c r="I372" s="564"/>
      <c r="J372" s="564"/>
      <c r="K372" s="564"/>
      <c r="L372" s="565"/>
      <c r="M372" s="561"/>
      <c r="N372" s="566"/>
      <c r="O372" s="649"/>
      <c r="P372" s="649"/>
      <c r="Q372" s="649"/>
      <c r="R372" s="649"/>
    </row>
    <row r="373" spans="1:18" s="40" customFormat="1" ht="15" customHeight="1">
      <c r="A373" s="68" t="s">
        <v>64</v>
      </c>
      <c r="B373" s="68"/>
      <c r="C373" s="567"/>
      <c r="D373" s="567"/>
      <c r="E373" s="68"/>
      <c r="F373" s="68"/>
      <c r="G373" s="68"/>
      <c r="H373" s="68"/>
      <c r="I373" s="564"/>
      <c r="J373" s="564"/>
      <c r="K373" s="564"/>
      <c r="L373" s="565"/>
      <c r="M373" s="650"/>
      <c r="N373" s="650"/>
      <c r="O373" s="650"/>
      <c r="P373" s="568"/>
      <c r="Q373" s="568"/>
      <c r="R373" s="568"/>
    </row>
    <row r="374" spans="1:18" s="40" customFormat="1" ht="12" customHeight="1">
      <c r="A374" s="51"/>
      <c r="B374" s="51"/>
      <c r="C374" s="569"/>
      <c r="D374" s="569"/>
      <c r="E374" s="51"/>
      <c r="F374" s="51"/>
      <c r="G374" s="51"/>
      <c r="H374" s="51"/>
      <c r="I374" s="276"/>
      <c r="J374" s="177"/>
      <c r="K374" s="177"/>
      <c r="L374" s="177"/>
      <c r="M374" s="651"/>
      <c r="N374" s="651"/>
      <c r="O374" s="651"/>
      <c r="P374" s="177"/>
      <c r="Q374" s="177"/>
      <c r="R374" s="177"/>
    </row>
    <row r="375" spans="1:18" s="40" customFormat="1" ht="12" customHeight="1">
      <c r="A375" s="208" t="s">
        <v>47</v>
      </c>
      <c r="B375" s="208"/>
      <c r="C375" s="365"/>
      <c r="D375" s="365"/>
      <c r="E375" s="365"/>
      <c r="F375" s="365"/>
      <c r="G375" s="365"/>
      <c r="H375" s="365"/>
      <c r="I375" s="276"/>
      <c r="J375" s="570"/>
      <c r="K375" s="571"/>
      <c r="L375" s="571"/>
      <c r="M375" s="652"/>
      <c r="N375" s="652"/>
      <c r="O375" s="652"/>
      <c r="P375" s="570"/>
      <c r="Q375" s="570"/>
      <c r="R375" s="570"/>
    </row>
    <row r="376" spans="1:18" s="40" customFormat="1" ht="12" customHeight="1">
      <c r="A376" s="208" t="s">
        <v>48</v>
      </c>
      <c r="B376" s="208"/>
      <c r="C376" s="365"/>
      <c r="D376" s="365"/>
      <c r="E376" s="365"/>
      <c r="F376" s="365"/>
      <c r="G376" s="365"/>
      <c r="H376" s="365"/>
      <c r="I376" s="572"/>
      <c r="J376" s="572"/>
      <c r="K376" s="648"/>
      <c r="L376" s="648"/>
      <c r="M376" s="648"/>
      <c r="N376" s="572"/>
      <c r="O376" s="572"/>
      <c r="P376" s="572"/>
      <c r="Q376" s="572"/>
      <c r="R376" s="572"/>
    </row>
    <row r="377" spans="1:18" s="40" customFormat="1" ht="12" customHeight="1">
      <c r="A377" s="208" t="s">
        <v>194</v>
      </c>
      <c r="B377" s="208"/>
      <c r="C377" s="365"/>
      <c r="D377" s="365"/>
      <c r="E377" s="365"/>
      <c r="F377" s="365"/>
      <c r="G377" s="365"/>
      <c r="H377" s="365"/>
      <c r="I377" s="572"/>
      <c r="J377" s="572"/>
      <c r="K377" s="572"/>
      <c r="L377" s="573"/>
      <c r="M377" s="572"/>
      <c r="N377" s="572"/>
      <c r="O377" s="572"/>
      <c r="P377" s="572"/>
      <c r="Q377" s="572"/>
      <c r="R377" s="572"/>
    </row>
    <row r="378" spans="1:18" s="40" customFormat="1" ht="12" customHeight="1">
      <c r="A378" s="208" t="s">
        <v>50</v>
      </c>
      <c r="B378" s="208"/>
      <c r="C378" s="365"/>
      <c r="D378" s="365"/>
      <c r="E378" s="365"/>
      <c r="F378" s="365"/>
      <c r="G378" s="365"/>
      <c r="H378" s="365"/>
      <c r="I378" s="572"/>
      <c r="J378" s="572"/>
      <c r="K378" s="572"/>
      <c r="L378" s="572"/>
      <c r="M378" s="574"/>
      <c r="N378" s="572"/>
      <c r="O378" s="572"/>
      <c r="P378" s="572"/>
      <c r="Q378" s="572"/>
      <c r="R378" s="572"/>
    </row>
    <row r="379" spans="1:18" s="40" customFormat="1" ht="12" customHeight="1">
      <c r="A379" s="208" t="s">
        <v>51</v>
      </c>
      <c r="B379" s="208"/>
      <c r="C379" s="365"/>
      <c r="D379" s="365"/>
      <c r="E379" s="365"/>
      <c r="F379" s="365"/>
      <c r="G379" s="365"/>
      <c r="H379" s="365"/>
      <c r="I379" s="572"/>
      <c r="J379" s="572"/>
      <c r="K379" s="572"/>
      <c r="L379" s="572"/>
      <c r="M379" s="572"/>
      <c r="N379" s="572"/>
      <c r="O379" s="572"/>
      <c r="P379" s="572"/>
      <c r="Q379" s="572"/>
      <c r="R379" s="572"/>
    </row>
    <row r="380" spans="1:18" s="40" customFormat="1" ht="12" customHeight="1">
      <c r="A380" s="208" t="s">
        <v>52</v>
      </c>
      <c r="B380" s="208"/>
      <c r="C380" s="365"/>
      <c r="D380" s="365"/>
      <c r="E380" s="365"/>
      <c r="F380" s="365"/>
      <c r="G380" s="365"/>
      <c r="H380" s="365"/>
      <c r="I380" s="572"/>
      <c r="J380" s="572"/>
      <c r="K380" s="572"/>
      <c r="L380" s="572"/>
      <c r="M380" s="572"/>
      <c r="N380" s="572"/>
      <c r="O380" s="572"/>
      <c r="P380" s="572"/>
      <c r="Q380" s="572"/>
      <c r="R380" s="572"/>
    </row>
    <row r="381" spans="1:18" ht="12" customHeight="1">
      <c r="A381" s="208" t="s">
        <v>53</v>
      </c>
      <c r="B381" s="208"/>
      <c r="C381" s="365"/>
      <c r="D381" s="365"/>
      <c r="E381" s="365"/>
      <c r="F381" s="365"/>
      <c r="G381" s="365"/>
      <c r="H381" s="365"/>
      <c r="I381" s="572"/>
      <c r="J381" s="572"/>
      <c r="K381" s="572"/>
      <c r="L381" s="572"/>
      <c r="M381" s="572"/>
      <c r="N381" s="572"/>
      <c r="O381" s="572"/>
      <c r="P381" s="572"/>
      <c r="Q381" s="572"/>
      <c r="R381" s="572"/>
    </row>
    <row r="382" spans="1:18" ht="12" customHeight="1">
      <c r="A382" s="206" t="s">
        <v>54</v>
      </c>
      <c r="B382" s="206"/>
      <c r="C382" s="370"/>
      <c r="D382" s="370"/>
      <c r="E382" s="370"/>
      <c r="F382" s="370"/>
      <c r="G382" s="370"/>
      <c r="H382" s="370"/>
      <c r="I382" s="572"/>
      <c r="J382" s="572"/>
      <c r="K382" s="572"/>
      <c r="L382" s="572"/>
      <c r="M382" s="572"/>
      <c r="N382" s="572"/>
      <c r="O382" s="572"/>
      <c r="P382" s="572"/>
      <c r="Q382" s="572"/>
      <c r="R382" s="572"/>
    </row>
    <row r="383" spans="1:18" ht="12" customHeight="1">
      <c r="A383" s="206" t="s">
        <v>55</v>
      </c>
      <c r="B383" s="206"/>
      <c r="C383" s="370"/>
      <c r="D383" s="370"/>
      <c r="E383" s="370"/>
      <c r="F383" s="370"/>
      <c r="G383" s="370"/>
      <c r="H383" s="370"/>
      <c r="I383" s="572"/>
      <c r="J383" s="572"/>
      <c r="K383" s="572"/>
      <c r="L383" s="572"/>
      <c r="M383" s="572"/>
      <c r="N383" s="572"/>
      <c r="O383" s="572"/>
      <c r="P383" s="572"/>
      <c r="Q383" s="572"/>
      <c r="R383" s="572"/>
    </row>
    <row r="384" spans="1:8" ht="12" customHeight="1">
      <c r="A384" s="206" t="s">
        <v>242</v>
      </c>
      <c r="B384" s="206"/>
      <c r="C384" s="370"/>
      <c r="D384" s="370"/>
      <c r="E384" s="206"/>
      <c r="F384" s="206"/>
      <c r="G384" s="206"/>
      <c r="H384" s="575"/>
    </row>
    <row r="385" ht="12" customHeight="1"/>
  </sheetData>
  <sheetProtection selectLockedCells="1" selectUnlockedCells="1"/>
  <mergeCells count="642">
    <mergeCell ref="B282:B283"/>
    <mergeCell ref="B287:B288"/>
    <mergeCell ref="B289:B290"/>
    <mergeCell ref="D287:D288"/>
    <mergeCell ref="D289:D290"/>
    <mergeCell ref="B292:B293"/>
    <mergeCell ref="D292:D293"/>
    <mergeCell ref="B284:B286"/>
    <mergeCell ref="D284:D286"/>
    <mergeCell ref="D278:D279"/>
    <mergeCell ref="B278:B279"/>
    <mergeCell ref="B280:B281"/>
    <mergeCell ref="D280:D281"/>
    <mergeCell ref="B261:B277"/>
    <mergeCell ref="D261:D277"/>
    <mergeCell ref="B294:B297"/>
    <mergeCell ref="D294:D297"/>
    <mergeCell ref="B299:B303"/>
    <mergeCell ref="D299:D303"/>
    <mergeCell ref="B326:B327"/>
    <mergeCell ref="D326:D327"/>
    <mergeCell ref="B363:B364"/>
    <mergeCell ref="D363:D364"/>
    <mergeCell ref="C356:R356"/>
    <mergeCell ref="C358:R358"/>
    <mergeCell ref="Q363:Q364"/>
    <mergeCell ref="R363:R364"/>
    <mergeCell ref="B246:B247"/>
    <mergeCell ref="D246:D247"/>
    <mergeCell ref="B368:B369"/>
    <mergeCell ref="D368:D369"/>
    <mergeCell ref="D156:D157"/>
    <mergeCell ref="B187:B188"/>
    <mergeCell ref="D187:D188"/>
    <mergeCell ref="B214:B215"/>
    <mergeCell ref="D214:D215"/>
    <mergeCell ref="B216:B218"/>
    <mergeCell ref="B123:B124"/>
    <mergeCell ref="D123:D124"/>
    <mergeCell ref="D126:D127"/>
    <mergeCell ref="B126:B127"/>
    <mergeCell ref="B82:B84"/>
    <mergeCell ref="D82:D84"/>
    <mergeCell ref="D87:D88"/>
    <mergeCell ref="D89:D90"/>
    <mergeCell ref="B87:B88"/>
    <mergeCell ref="B89:B90"/>
    <mergeCell ref="B91:B92"/>
    <mergeCell ref="D91:D92"/>
    <mergeCell ref="B71:B72"/>
    <mergeCell ref="D71:D72"/>
    <mergeCell ref="D78:D79"/>
    <mergeCell ref="B78:B79"/>
    <mergeCell ref="B85:B86"/>
    <mergeCell ref="D85:D86"/>
    <mergeCell ref="D22:D23"/>
    <mergeCell ref="B22:B23"/>
    <mergeCell ref="B25:B26"/>
    <mergeCell ref="D25:D26"/>
    <mergeCell ref="B32:B33"/>
    <mergeCell ref="B34:B35"/>
    <mergeCell ref="D34:D35"/>
    <mergeCell ref="D32:D33"/>
    <mergeCell ref="D10:D11"/>
    <mergeCell ref="B12:B14"/>
    <mergeCell ref="D12:D14"/>
    <mergeCell ref="B15:B18"/>
    <mergeCell ref="D15:D18"/>
    <mergeCell ref="B19:B21"/>
    <mergeCell ref="D19:D21"/>
    <mergeCell ref="M255:M257"/>
    <mergeCell ref="N255:N257"/>
    <mergeCell ref="O255:O257"/>
    <mergeCell ref="R255:R257"/>
    <mergeCell ref="A255:A257"/>
    <mergeCell ref="I255:I257"/>
    <mergeCell ref="J255:J257"/>
    <mergeCell ref="K255:K257"/>
    <mergeCell ref="B248:B260"/>
    <mergeCell ref="D248:D260"/>
    <mergeCell ref="S255:S257"/>
    <mergeCell ref="S258:S260"/>
    <mergeCell ref="I258:I260"/>
    <mergeCell ref="A258:A260"/>
    <mergeCell ref="J258:J260"/>
    <mergeCell ref="K258:K260"/>
    <mergeCell ref="M258:M260"/>
    <mergeCell ref="N258:N260"/>
    <mergeCell ref="O258:O260"/>
    <mergeCell ref="R258:R260"/>
    <mergeCell ref="O292:O293"/>
    <mergeCell ref="R292:R293"/>
    <mergeCell ref="I312:K312"/>
    <mergeCell ref="I313:K313"/>
    <mergeCell ref="A307:K307"/>
    <mergeCell ref="N309:P309"/>
    <mergeCell ref="N310:P310"/>
    <mergeCell ref="I311:K311"/>
    <mergeCell ref="N311:P311"/>
    <mergeCell ref="A292:A293"/>
    <mergeCell ref="I292:I293"/>
    <mergeCell ref="J292:J293"/>
    <mergeCell ref="K292:K293"/>
    <mergeCell ref="M292:M293"/>
    <mergeCell ref="N292:N293"/>
    <mergeCell ref="A289:A290"/>
    <mergeCell ref="I289:I290"/>
    <mergeCell ref="J289:J290"/>
    <mergeCell ref="K289:K290"/>
    <mergeCell ref="R289:R290"/>
    <mergeCell ref="M289:M290"/>
    <mergeCell ref="O287:O288"/>
    <mergeCell ref="R287:R288"/>
    <mergeCell ref="M282:M283"/>
    <mergeCell ref="N289:N290"/>
    <mergeCell ref="O289:O290"/>
    <mergeCell ref="Q289:Q290"/>
    <mergeCell ref="A287:A288"/>
    <mergeCell ref="I287:I288"/>
    <mergeCell ref="J287:J288"/>
    <mergeCell ref="K287:K288"/>
    <mergeCell ref="M287:M288"/>
    <mergeCell ref="N287:N288"/>
    <mergeCell ref="R280:R281"/>
    <mergeCell ref="N282:N283"/>
    <mergeCell ref="O282:O283"/>
    <mergeCell ref="Q282:Q283"/>
    <mergeCell ref="A282:A283"/>
    <mergeCell ref="I282:I283"/>
    <mergeCell ref="J282:J283"/>
    <mergeCell ref="K282:K283"/>
    <mergeCell ref="R282:R283"/>
    <mergeCell ref="D282:D283"/>
    <mergeCell ref="O278:O279"/>
    <mergeCell ref="Q278:Q279"/>
    <mergeCell ref="A280:A281"/>
    <mergeCell ref="I280:I281"/>
    <mergeCell ref="J280:J281"/>
    <mergeCell ref="K280:K281"/>
    <mergeCell ref="M280:M281"/>
    <mergeCell ref="N280:N281"/>
    <mergeCell ref="O280:O281"/>
    <mergeCell ref="A278:A279"/>
    <mergeCell ref="I278:I279"/>
    <mergeCell ref="J278:J279"/>
    <mergeCell ref="K278:K279"/>
    <mergeCell ref="M278:M279"/>
    <mergeCell ref="N278:N279"/>
    <mergeCell ref="R274:R275"/>
    <mergeCell ref="O276:O277"/>
    <mergeCell ref="R276:R277"/>
    <mergeCell ref="K274:K275"/>
    <mergeCell ref="M274:M275"/>
    <mergeCell ref="A276:A277"/>
    <mergeCell ref="I276:I277"/>
    <mergeCell ref="J276:J277"/>
    <mergeCell ref="K276:K277"/>
    <mergeCell ref="M276:M277"/>
    <mergeCell ref="N276:N277"/>
    <mergeCell ref="N274:N275"/>
    <mergeCell ref="O274:O275"/>
    <mergeCell ref="A272:A273"/>
    <mergeCell ref="A274:A275"/>
    <mergeCell ref="I274:I275"/>
    <mergeCell ref="J274:J275"/>
    <mergeCell ref="A268:A269"/>
    <mergeCell ref="A270:A271"/>
    <mergeCell ref="M266:M267"/>
    <mergeCell ref="N266:N267"/>
    <mergeCell ref="O266:O267"/>
    <mergeCell ref="Q266:Q267"/>
    <mergeCell ref="H266:H267"/>
    <mergeCell ref="I266:I267"/>
    <mergeCell ref="J266:J267"/>
    <mergeCell ref="K266:K267"/>
    <mergeCell ref="A266:A267"/>
    <mergeCell ref="E266:E267"/>
    <mergeCell ref="F266:F267"/>
    <mergeCell ref="G266:G267"/>
    <mergeCell ref="R266:R267"/>
    <mergeCell ref="M263:M264"/>
    <mergeCell ref="N263:N264"/>
    <mergeCell ref="O263:O264"/>
    <mergeCell ref="P263:P264"/>
    <mergeCell ref="Q263:Q264"/>
    <mergeCell ref="R263:R264"/>
    <mergeCell ref="M261:M262"/>
    <mergeCell ref="N261:N262"/>
    <mergeCell ref="O261:O262"/>
    <mergeCell ref="R261:R262"/>
    <mergeCell ref="A263:A264"/>
    <mergeCell ref="C263:C264"/>
    <mergeCell ref="E263:E264"/>
    <mergeCell ref="I263:I264"/>
    <mergeCell ref="J263:J264"/>
    <mergeCell ref="K263:K264"/>
    <mergeCell ref="O252:O254"/>
    <mergeCell ref="R252:R254"/>
    <mergeCell ref="A261:A262"/>
    <mergeCell ref="E261:E262"/>
    <mergeCell ref="F261:F262"/>
    <mergeCell ref="G261:G262"/>
    <mergeCell ref="H261:H262"/>
    <mergeCell ref="I261:I262"/>
    <mergeCell ref="J261:J262"/>
    <mergeCell ref="K261:K262"/>
    <mergeCell ref="O250:O251"/>
    <mergeCell ref="P250:P251"/>
    <mergeCell ref="Q250:Q251"/>
    <mergeCell ref="R250:R251"/>
    <mergeCell ref="A252:A254"/>
    <mergeCell ref="I252:I254"/>
    <mergeCell ref="J252:J254"/>
    <mergeCell ref="K252:K254"/>
    <mergeCell ref="M252:M254"/>
    <mergeCell ref="N252:N254"/>
    <mergeCell ref="I250:I251"/>
    <mergeCell ref="J250:J251"/>
    <mergeCell ref="K250:K251"/>
    <mergeCell ref="L250:L251"/>
    <mergeCell ref="M250:M251"/>
    <mergeCell ref="N250:N251"/>
    <mergeCell ref="N248:N249"/>
    <mergeCell ref="O248:O249"/>
    <mergeCell ref="Q248:Q249"/>
    <mergeCell ref="R248:R249"/>
    <mergeCell ref="A250:A251"/>
    <mergeCell ref="C250:C251"/>
    <mergeCell ref="E250:E251"/>
    <mergeCell ref="F250:F251"/>
    <mergeCell ref="G250:G251"/>
    <mergeCell ref="H250:H251"/>
    <mergeCell ref="R246:R247"/>
    <mergeCell ref="A248:A249"/>
    <mergeCell ref="E248:E249"/>
    <mergeCell ref="F248:F249"/>
    <mergeCell ref="G248:G249"/>
    <mergeCell ref="H248:H249"/>
    <mergeCell ref="I248:I249"/>
    <mergeCell ref="J248:J249"/>
    <mergeCell ref="K248:K249"/>
    <mergeCell ref="M248:M249"/>
    <mergeCell ref="L246:L247"/>
    <mergeCell ref="M246:M247"/>
    <mergeCell ref="N246:N247"/>
    <mergeCell ref="O246:O247"/>
    <mergeCell ref="P246:P247"/>
    <mergeCell ref="Q246:Q247"/>
    <mergeCell ref="C239:R239"/>
    <mergeCell ref="A240:R240"/>
    <mergeCell ref="C242:R242"/>
    <mergeCell ref="C244:R244"/>
    <mergeCell ref="A246:A247"/>
    <mergeCell ref="C246:C247"/>
    <mergeCell ref="E246:H246"/>
    <mergeCell ref="I246:I247"/>
    <mergeCell ref="J246:J247"/>
    <mergeCell ref="K246:K247"/>
    <mergeCell ref="M22:M23"/>
    <mergeCell ref="I19:I21"/>
    <mergeCell ref="I22:I23"/>
    <mergeCell ref="O25:O26"/>
    <mergeCell ref="K25:K26"/>
    <mergeCell ref="M25:M26"/>
    <mergeCell ref="I25:I26"/>
    <mergeCell ref="M19:M21"/>
    <mergeCell ref="J25:J26"/>
    <mergeCell ref="K22:K23"/>
    <mergeCell ref="F19:F20"/>
    <mergeCell ref="H19:H20"/>
    <mergeCell ref="G15:G16"/>
    <mergeCell ref="G19:G20"/>
    <mergeCell ref="J15:J18"/>
    <mergeCell ref="L19:L20"/>
    <mergeCell ref="L15:L16"/>
    <mergeCell ref="K19:K21"/>
    <mergeCell ref="K15:K18"/>
    <mergeCell ref="H15:H16"/>
    <mergeCell ref="E15:E16"/>
    <mergeCell ref="E19:E20"/>
    <mergeCell ref="A15:A18"/>
    <mergeCell ref="A19:A21"/>
    <mergeCell ref="A22:A23"/>
    <mergeCell ref="J19:J21"/>
    <mergeCell ref="J22:J23"/>
    <mergeCell ref="C15:C16"/>
    <mergeCell ref="C19:C20"/>
    <mergeCell ref="F15:F16"/>
    <mergeCell ref="I15:I18"/>
    <mergeCell ref="M12:M14"/>
    <mergeCell ref="O10:O11"/>
    <mergeCell ref="K10:K11"/>
    <mergeCell ref="K12:K14"/>
    <mergeCell ref="M10:M11"/>
    <mergeCell ref="N12:N14"/>
    <mergeCell ref="L12:L13"/>
    <mergeCell ref="M15:M18"/>
    <mergeCell ref="N10:N11"/>
    <mergeCell ref="Q10:Q11"/>
    <mergeCell ref="A10:A11"/>
    <mergeCell ref="I8:I9"/>
    <mergeCell ref="J8:J9"/>
    <mergeCell ref="C12:C13"/>
    <mergeCell ref="I10:I11"/>
    <mergeCell ref="B8:B9"/>
    <mergeCell ref="D8:D9"/>
    <mergeCell ref="B10:B11"/>
    <mergeCell ref="Q12:Q14"/>
    <mergeCell ref="Q15:Q18"/>
    <mergeCell ref="P12:P13"/>
    <mergeCell ref="O12:O14"/>
    <mergeCell ref="R25:R26"/>
    <mergeCell ref="R19:R21"/>
    <mergeCell ref="R22:R23"/>
    <mergeCell ref="Q19:Q21"/>
    <mergeCell ref="P19:P20"/>
    <mergeCell ref="M8:M9"/>
    <mergeCell ref="R8:R9"/>
    <mergeCell ref="P8:P9"/>
    <mergeCell ref="N8:N9"/>
    <mergeCell ref="O8:O9"/>
    <mergeCell ref="P17:P18"/>
    <mergeCell ref="P15:P16"/>
    <mergeCell ref="O15:O18"/>
    <mergeCell ref="Q8:Q9"/>
    <mergeCell ref="R15:R18"/>
    <mergeCell ref="R32:R33"/>
    <mergeCell ref="A62:C62"/>
    <mergeCell ref="I39:I40"/>
    <mergeCell ref="J39:J40"/>
    <mergeCell ref="A61:H61"/>
    <mergeCell ref="N39:N40"/>
    <mergeCell ref="O39:O40"/>
    <mergeCell ref="R39:R40"/>
    <mergeCell ref="I32:I33"/>
    <mergeCell ref="D39:D40"/>
    <mergeCell ref="A1:R1"/>
    <mergeCell ref="A2:R2"/>
    <mergeCell ref="A12:A14"/>
    <mergeCell ref="E12:E14"/>
    <mergeCell ref="I12:I14"/>
    <mergeCell ref="J12:J14"/>
    <mergeCell ref="R12:R14"/>
    <mergeCell ref="C4:R4"/>
    <mergeCell ref="C6:R6"/>
    <mergeCell ref="R10:R11"/>
    <mergeCell ref="L8:L9"/>
    <mergeCell ref="A25:A26"/>
    <mergeCell ref="A39:A40"/>
    <mergeCell ref="A32:A33"/>
    <mergeCell ref="A34:A35"/>
    <mergeCell ref="K8:K9"/>
    <mergeCell ref="A8:A9"/>
    <mergeCell ref="C8:C9"/>
    <mergeCell ref="E8:H8"/>
    <mergeCell ref="J10:J11"/>
    <mergeCell ref="Q34:Q35"/>
    <mergeCell ref="N22:N23"/>
    <mergeCell ref="N25:N26"/>
    <mergeCell ref="N32:N33"/>
    <mergeCell ref="O32:O33"/>
    <mergeCell ref="Q25:Q26"/>
    <mergeCell ref="Q32:Q33"/>
    <mergeCell ref="O22:O23"/>
    <mergeCell ref="Q22:Q23"/>
    <mergeCell ref="N34:N35"/>
    <mergeCell ref="M32:M33"/>
    <mergeCell ref="K32:K33"/>
    <mergeCell ref="C66:R66"/>
    <mergeCell ref="O49:R49"/>
    <mergeCell ref="O34:O35"/>
    <mergeCell ref="N15:N18"/>
    <mergeCell ref="O19:O21"/>
    <mergeCell ref="N19:N21"/>
    <mergeCell ref="M34:M35"/>
    <mergeCell ref="J32:J33"/>
    <mergeCell ref="E68:H68"/>
    <mergeCell ref="I68:I69"/>
    <mergeCell ref="J68:J69"/>
    <mergeCell ref="K68:K69"/>
    <mergeCell ref="I34:I35"/>
    <mergeCell ref="J34:J35"/>
    <mergeCell ref="K34:K35"/>
    <mergeCell ref="D68:D69"/>
    <mergeCell ref="M39:M40"/>
    <mergeCell ref="K39:K40"/>
    <mergeCell ref="A48:K48"/>
    <mergeCell ref="A60:H60"/>
    <mergeCell ref="A63:I63"/>
    <mergeCell ref="C64:R64"/>
    <mergeCell ref="Q39:Q40"/>
    <mergeCell ref="A68:A69"/>
    <mergeCell ref="C68:C69"/>
    <mergeCell ref="B39:B40"/>
    <mergeCell ref="M68:M69"/>
    <mergeCell ref="A71:A72"/>
    <mergeCell ref="E71:E72"/>
    <mergeCell ref="I71:I72"/>
    <mergeCell ref="J71:J72"/>
    <mergeCell ref="K71:K72"/>
    <mergeCell ref="M71:M72"/>
    <mergeCell ref="L68:L69"/>
    <mergeCell ref="B68:B69"/>
    <mergeCell ref="R68:R69"/>
    <mergeCell ref="N68:N69"/>
    <mergeCell ref="O68:O69"/>
    <mergeCell ref="P68:P69"/>
    <mergeCell ref="Q68:Q69"/>
    <mergeCell ref="N85:N86"/>
    <mergeCell ref="O85:O86"/>
    <mergeCell ref="Q85:Q86"/>
    <mergeCell ref="Q71:Q72"/>
    <mergeCell ref="R71:R72"/>
    <mergeCell ref="N71:N72"/>
    <mergeCell ref="O71:O72"/>
    <mergeCell ref="A78:A79"/>
    <mergeCell ref="C78:C79"/>
    <mergeCell ref="A85:A86"/>
    <mergeCell ref="E85:E86"/>
    <mergeCell ref="I85:I86"/>
    <mergeCell ref="M85:M86"/>
    <mergeCell ref="I87:I88"/>
    <mergeCell ref="J87:J88"/>
    <mergeCell ref="A89:A90"/>
    <mergeCell ref="E89:E90"/>
    <mergeCell ref="I89:I90"/>
    <mergeCell ref="J89:J90"/>
    <mergeCell ref="A87:A88"/>
    <mergeCell ref="E87:E88"/>
    <mergeCell ref="F87:F88"/>
    <mergeCell ref="G87:G88"/>
    <mergeCell ref="N87:N88"/>
    <mergeCell ref="O87:O88"/>
    <mergeCell ref="K89:K90"/>
    <mergeCell ref="M89:M90"/>
    <mergeCell ref="N89:N90"/>
    <mergeCell ref="O89:O90"/>
    <mergeCell ref="K87:K88"/>
    <mergeCell ref="M87:M88"/>
    <mergeCell ref="N91:N92"/>
    <mergeCell ref="O91:O92"/>
    <mergeCell ref="A91:A92"/>
    <mergeCell ref="E91:E92"/>
    <mergeCell ref="I91:I92"/>
    <mergeCell ref="J91:J92"/>
    <mergeCell ref="A112:C112"/>
    <mergeCell ref="A113:E113"/>
    <mergeCell ref="A116:F116"/>
    <mergeCell ref="A117:F117"/>
    <mergeCell ref="Q91:Q92"/>
    <mergeCell ref="R91:R92"/>
    <mergeCell ref="A99:K99"/>
    <mergeCell ref="A104:C104"/>
    <mergeCell ref="K91:K92"/>
    <mergeCell ref="M91:M92"/>
    <mergeCell ref="C119:Q119"/>
    <mergeCell ref="C121:Q121"/>
    <mergeCell ref="A123:A124"/>
    <mergeCell ref="C123:C124"/>
    <mergeCell ref="E123:H123"/>
    <mergeCell ref="I123:I124"/>
    <mergeCell ref="J123:J124"/>
    <mergeCell ref="K123:K124"/>
    <mergeCell ref="L123:L124"/>
    <mergeCell ref="M123:M124"/>
    <mergeCell ref="Q126:Q127"/>
    <mergeCell ref="R123:R124"/>
    <mergeCell ref="O123:O124"/>
    <mergeCell ref="P123:P124"/>
    <mergeCell ref="Q123:Q124"/>
    <mergeCell ref="N123:N124"/>
    <mergeCell ref="A133:K133"/>
    <mergeCell ref="I126:I127"/>
    <mergeCell ref="M126:M127"/>
    <mergeCell ref="N126:N127"/>
    <mergeCell ref="O126:O127"/>
    <mergeCell ref="P126:P127"/>
    <mergeCell ref="I142:N142"/>
    <mergeCell ref="A144:C144"/>
    <mergeCell ref="C152:R152"/>
    <mergeCell ref="C154:R154"/>
    <mergeCell ref="O135:R135"/>
    <mergeCell ref="A138:C138"/>
    <mergeCell ref="N138:R138"/>
    <mergeCell ref="A141:C141"/>
    <mergeCell ref="Q156:Q157"/>
    <mergeCell ref="J156:J157"/>
    <mergeCell ref="K156:K157"/>
    <mergeCell ref="L156:L157"/>
    <mergeCell ref="M156:M157"/>
    <mergeCell ref="A156:A157"/>
    <mergeCell ref="C156:C157"/>
    <mergeCell ref="E156:H156"/>
    <mergeCell ref="I156:I157"/>
    <mergeCell ref="B156:B157"/>
    <mergeCell ref="O170:R170"/>
    <mergeCell ref="J171:R171"/>
    <mergeCell ref="C183:R183"/>
    <mergeCell ref="C185:R185"/>
    <mergeCell ref="R156:R157"/>
    <mergeCell ref="A168:K168"/>
    <mergeCell ref="O169:R169"/>
    <mergeCell ref="N156:N157"/>
    <mergeCell ref="O156:O157"/>
    <mergeCell ref="P156:P157"/>
    <mergeCell ref="Q187:Q188"/>
    <mergeCell ref="J187:J188"/>
    <mergeCell ref="K187:K188"/>
    <mergeCell ref="L187:L188"/>
    <mergeCell ref="M187:M188"/>
    <mergeCell ref="A187:A188"/>
    <mergeCell ref="C187:C188"/>
    <mergeCell ref="E187:H187"/>
    <mergeCell ref="I187:I188"/>
    <mergeCell ref="J193:R193"/>
    <mergeCell ref="A203:H203"/>
    <mergeCell ref="A207:R207"/>
    <mergeCell ref="A208:R208"/>
    <mergeCell ref="R187:R188"/>
    <mergeCell ref="A190:K190"/>
    <mergeCell ref="O192:R192"/>
    <mergeCell ref="N187:N188"/>
    <mergeCell ref="O187:O188"/>
    <mergeCell ref="P187:P188"/>
    <mergeCell ref="A210:R210"/>
    <mergeCell ref="A212:R212"/>
    <mergeCell ref="A214:A215"/>
    <mergeCell ref="C214:C215"/>
    <mergeCell ref="E214:H214"/>
    <mergeCell ref="I214:I215"/>
    <mergeCell ref="J214:J215"/>
    <mergeCell ref="K214:K215"/>
    <mergeCell ref="L214:L215"/>
    <mergeCell ref="M214:M215"/>
    <mergeCell ref="O216:O218"/>
    <mergeCell ref="Q216:Q218"/>
    <mergeCell ref="R216:R218"/>
    <mergeCell ref="R214:R215"/>
    <mergeCell ref="N214:N215"/>
    <mergeCell ref="O214:O215"/>
    <mergeCell ref="P214:P215"/>
    <mergeCell ref="Q214:Q215"/>
    <mergeCell ref="A216:A218"/>
    <mergeCell ref="I216:I218"/>
    <mergeCell ref="J216:J218"/>
    <mergeCell ref="K216:K218"/>
    <mergeCell ref="M216:M218"/>
    <mergeCell ref="N216:N218"/>
    <mergeCell ref="D216:D218"/>
    <mergeCell ref="J225:R225"/>
    <mergeCell ref="L226:O226"/>
    <mergeCell ref="M228:P229"/>
    <mergeCell ref="A236:H236"/>
    <mergeCell ref="A222:K222"/>
    <mergeCell ref="O223:R223"/>
    <mergeCell ref="O224:R224"/>
    <mergeCell ref="A326:A327"/>
    <mergeCell ref="C326:C327"/>
    <mergeCell ref="E326:H326"/>
    <mergeCell ref="I326:I327"/>
    <mergeCell ref="J326:J327"/>
    <mergeCell ref="K326:K327"/>
    <mergeCell ref="R326:R327"/>
    <mergeCell ref="N326:N327"/>
    <mergeCell ref="O326:O327"/>
    <mergeCell ref="P326:P327"/>
    <mergeCell ref="Q326:Q327"/>
    <mergeCell ref="C322:R322"/>
    <mergeCell ref="C324:R324"/>
    <mergeCell ref="L326:L327"/>
    <mergeCell ref="M326:M327"/>
    <mergeCell ref="R328:R329"/>
    <mergeCell ref="A328:A329"/>
    <mergeCell ref="I328:I329"/>
    <mergeCell ref="J328:J329"/>
    <mergeCell ref="K328:K329"/>
    <mergeCell ref="M328:M329"/>
    <mergeCell ref="N328:N329"/>
    <mergeCell ref="O328:O329"/>
    <mergeCell ref="D328:D329"/>
    <mergeCell ref="B328:B329"/>
    <mergeCell ref="A330:A331"/>
    <mergeCell ref="I330:I331"/>
    <mergeCell ref="J330:J331"/>
    <mergeCell ref="K330:K331"/>
    <mergeCell ref="P328:P329"/>
    <mergeCell ref="Q328:Q329"/>
    <mergeCell ref="D330:D331"/>
    <mergeCell ref="B330:B331"/>
    <mergeCell ref="Q333:Q334"/>
    <mergeCell ref="Q330:Q331"/>
    <mergeCell ref="R330:R331"/>
    <mergeCell ref="M330:M331"/>
    <mergeCell ref="N330:N331"/>
    <mergeCell ref="O330:O331"/>
    <mergeCell ref="P330:P331"/>
    <mergeCell ref="R333:R334"/>
    <mergeCell ref="P333:P334"/>
    <mergeCell ref="M333:M334"/>
    <mergeCell ref="N333:N334"/>
    <mergeCell ref="O333:O334"/>
    <mergeCell ref="A333:A334"/>
    <mergeCell ref="I333:I334"/>
    <mergeCell ref="J333:J334"/>
    <mergeCell ref="K333:K334"/>
    <mergeCell ref="D333:D334"/>
    <mergeCell ref="B333:B334"/>
    <mergeCell ref="A353:I353"/>
    <mergeCell ref="P360:P361"/>
    <mergeCell ref="A339:K339"/>
    <mergeCell ref="P340:R340"/>
    <mergeCell ref="A360:A361"/>
    <mergeCell ref="C360:C361"/>
    <mergeCell ref="E360:H360"/>
    <mergeCell ref="B360:B361"/>
    <mergeCell ref="D360:D361"/>
    <mergeCell ref="O363:O364"/>
    <mergeCell ref="M360:M361"/>
    <mergeCell ref="N360:N361"/>
    <mergeCell ref="O360:O361"/>
    <mergeCell ref="L360:L361"/>
    <mergeCell ref="L341:R341"/>
    <mergeCell ref="L342:R342"/>
    <mergeCell ref="L344:M344"/>
    <mergeCell ref="I363:I364"/>
    <mergeCell ref="J363:J364"/>
    <mergeCell ref="K363:K364"/>
    <mergeCell ref="M363:M364"/>
    <mergeCell ref="N363:N364"/>
    <mergeCell ref="I360:I361"/>
    <mergeCell ref="J360:J361"/>
    <mergeCell ref="K360:K361"/>
    <mergeCell ref="A3:B3"/>
    <mergeCell ref="K376:M376"/>
    <mergeCell ref="O372:R372"/>
    <mergeCell ref="M373:O373"/>
    <mergeCell ref="M374:O374"/>
    <mergeCell ref="M375:O375"/>
    <mergeCell ref="A371:K371"/>
    <mergeCell ref="Q360:Q361"/>
    <mergeCell ref="R360:R361"/>
    <mergeCell ref="A363:A364"/>
  </mergeCells>
  <printOptions horizontalCentered="1"/>
  <pageMargins left="0" right="0" top="0.32" bottom="0" header="0.5118055555555555" footer="0.5118055555555555"/>
  <pageSetup horizontalDpi="600" verticalDpi="600" orientation="landscape" paperSize="8" scale="85" r:id="rId2"/>
  <headerFooter alignWithMargins="0">
    <oddFooter>&amp;R&amp;"Times New Roman,Normale"&amp;8&amp;P</oddFooter>
  </headerFooter>
  <rowBreaks count="2" manualBreakCount="2">
    <brk id="31" max="16" man="1"/>
    <brk id="62" max="16" man="1"/>
  </rowBreaks>
  <drawing r:id="rId1"/>
</worksheet>
</file>

<file path=xl/worksheets/sheet2.xml><?xml version="1.0" encoding="utf-8"?>
<worksheet xmlns="http://schemas.openxmlformats.org/spreadsheetml/2006/main" xmlns:r="http://schemas.openxmlformats.org/officeDocument/2006/relationships">
  <sheetPr codeName="Foglio2"/>
  <dimension ref="A1:A1"/>
  <sheetViews>
    <sheetView view="pageBreakPreview" zoomScaleSheetLayoutView="100" zoomScalePageLayoutView="0" workbookViewId="0" topLeftCell="A1">
      <selection activeCell="F20" sqref="F20"/>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GIOVANNA D'AMBROSIO</dc:creator>
  <cp:keywords/>
  <dc:description/>
  <cp:lastModifiedBy>ROBERTO SIMONETTA</cp:lastModifiedBy>
  <cp:lastPrinted>2022-03-09T08:50:00Z</cp:lastPrinted>
  <dcterms:created xsi:type="dcterms:W3CDTF">2020-07-01T09:19:47Z</dcterms:created>
  <dcterms:modified xsi:type="dcterms:W3CDTF">2023-11-24T12:08:22Z</dcterms:modified>
  <cp:category/>
  <cp:version/>
  <cp:contentType/>
  <cp:contentStatus/>
</cp:coreProperties>
</file>