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615" activeTab="0"/>
  </bookViews>
  <sheets>
    <sheet name="Modello" sheetId="1" r:id="rId1"/>
  </sheets>
  <definedNames>
    <definedName name="_xlnm.Print_Area" localSheetId="0">'Modello'!$A$1:$R$61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<sst xmlns="http://schemas.openxmlformats.org/spreadsheetml/2006/main" count="1053" uniqueCount="595">
  <si>
    <t>950559155D7</t>
  </si>
  <si>
    <t>CUP C15B18000900004</t>
  </si>
  <si>
    <t>4744/2021 - MS E RECUPERO PERTINENZE SCOLASTICHE  - BILANCIO 2022</t>
  </si>
  <si>
    <t>FINANZIAMENTO MUTUO CASSA DD.PP. N. 2413</t>
  </si>
  <si>
    <t>CAVIT SPA</t>
  </si>
  <si>
    <t>FINANZIAMENTO CON MEZZI DI BILANCIO</t>
  </si>
  <si>
    <t>5009 - Manutenzione Ordinaria per interventi su componenti edilizi degli Edifici Scolastici comunali Anno 2023 Lotto 3 AREA EST</t>
  </si>
  <si>
    <t>DGL COSTRUZIONI S.A.S. DI LAZZARA PIERO &amp; C.</t>
  </si>
  <si>
    <t>9348801AA2</t>
  </si>
  <si>
    <t>5009 - Manutenzione Ordinaria per interventi su componenti edilizi degli Edifici Scolastici comunali Anno 2023 Lotto 4 AREA SUD</t>
  </si>
  <si>
    <t>EDILTRE SRL</t>
  </si>
  <si>
    <t>9348745C6B</t>
  </si>
  <si>
    <t>5009- Manutenzione Ordinaria per interventi su componenti edilizi degli Edifici Scolastici comunali Anno 2023 Lotto 1 AREA OVEST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</si>
  <si>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</si>
  <si>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</si>
  <si>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</si>
  <si>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</si>
  <si>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</si>
  <si>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</si>
  <si>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</si>
  <si>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</si>
  <si>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</si>
  <si>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</si>
  <si>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</si>
  <si>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9490768D81</t>
  </si>
  <si>
    <t xml:space="preserve">4820 - MANUTENZIONE ORDINARIA INTERVENTI SU COMPONENTI EDILIZI SU INTRADOSSI SOLAI DEGLI EDIFICI SCOLASTICI - ANNO 2023 </t>
  </si>
  <si>
    <t>ROGI COSTRUZIONI GENERALI
S.R.L.</t>
  </si>
  <si>
    <t>23E38DFB7F</t>
  </si>
  <si>
    <t>MANUTENZIONE ORDINARIA MANUFATTI CONTENENTI AMIANTO/FAV NELLE SCUOLE DELLA CITTA'.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</si>
  <si>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</si>
  <si>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</si>
  <si>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</si>
  <si>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</si>
  <si>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</si>
  <si>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9bis: FINE LAVORI CONDIZIONATA 45 GG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</si>
  <si>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</si>
  <si>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</si>
  <si>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</si>
  <si>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</si>
  <si>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</si>
  <si>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</si>
  <si>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</si>
  <si>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</si>
  <si>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</si>
  <si>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</si>
  <si>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</si>
  <si>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20: IN PENALE</t>
  </si>
  <si>
    <t>INFRASTRUTTURE PER IL COMMERCIO E LO SPORT</t>
  </si>
  <si>
    <t>PERIODO SITUAZIONE LAVORI : A TUTTO IL 30 NOVEMBRE 2023</t>
  </si>
  <si>
    <t>AVANZAMENTO  TOTALE</t>
  </si>
  <si>
    <t>PROCEDURA NEGOZIATA MEPA-
MAGGIOLI</t>
  </si>
  <si>
    <t>817198682D</t>
  </si>
  <si>
    <t>C15H18000430004</t>
  </si>
  <si>
    <t>4480/2019 - Manutenzione Straordinaria Impianti sportivi - Interventi specifici</t>
  </si>
  <si>
    <t>CREDITO SPORTIVO - anno 2019 - n.mec. 2356</t>
  </si>
  <si>
    <t>BUILDING &amp; DESIGN 2008 S.r.l.</t>
  </si>
  <si>
    <t>76%</t>
  </si>
  <si>
    <t>ULTERIORI OPERE art. 106 c.1 lett.B D.L.gs.50/2016</t>
  </si>
  <si>
    <t>COMPENSAZIONE PREZZI art.26 D.L. 50/2022</t>
  </si>
  <si>
    <t>C18H20000260004</t>
  </si>
  <si>
    <t>4885/2021 - Manutenzione Straordinaria Impianti Sportivi 2021</t>
  </si>
  <si>
    <t>Cassa Depositi e Prestiti . n.mec. 2429</t>
  </si>
  <si>
    <t>FIAMMENGO FEDERIGO S.r.l.</t>
  </si>
  <si>
    <t>VARIANTE art.106 c.2 lett.B D.Lgs. 50/2016</t>
  </si>
  <si>
    <t>90838939A3</t>
  </si>
  <si>
    <t>4771/2021 - Manutenzione Straordinaria Stadio Olimpico, anno 2021</t>
  </si>
  <si>
    <t>Cassa Depositi e Prestiti . n.mec. 2435</t>
  </si>
  <si>
    <t>NG COSTRUZIONI E IMPIANTI S.r.l.</t>
  </si>
  <si>
    <t>100%</t>
  </si>
  <si>
    <t>C15H18000420004</t>
  </si>
  <si>
    <t>9356537A95</t>
  </si>
  <si>
    <t>4894/2023 - Manutenzione Ordinaria Impianti Sportivi Centralizzati e Natatori 2023 -LOTTO 1-</t>
  </si>
  <si>
    <t>Mezzi di Bilancio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</si>
  <si>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</si>
  <si>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</si>
  <si>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</si>
  <si>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</si>
  <si>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88%</t>
  </si>
  <si>
    <t xml:space="preserve">4893/2023 - Manutenzione Ordinaria Impianti Tecnologici delle piscine </t>
  </si>
  <si>
    <t>G.I.E. S.r.l.</t>
  </si>
  <si>
    <t>96%</t>
  </si>
  <si>
    <t>9314664FE2</t>
  </si>
  <si>
    <t>4892/2023 - Manutenzione Ordinaria Mercati -Anno 2023-</t>
  </si>
  <si>
    <t>EDIL GLOBAL S.r.l.</t>
  </si>
  <si>
    <t>95%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</si>
  <si>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</si>
  <si>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</si>
  <si>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</si>
  <si>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</si>
  <si>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</si>
  <si>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30 NOVEMBRE 2023 </t>
  </si>
  <si>
    <t>C13F10053920002</t>
  </si>
  <si>
    <t xml:space="preserve">4561 Realizzazione Nuove Residenze Temporanee per l'inclusione Sociale in Via Vagnone 15 - (Pon Metro 2014-2020-To.4.1.1.A) </t>
  </si>
  <si>
    <t>Programma Operativo Nazionale 
Città Metropolitana 2014-2020 – PON METRO TORINO- TO4.1.1
 Mutuo CASSA DD.PP. N. 2323</t>
  </si>
  <si>
    <t>M.I.T. srl</t>
  </si>
  <si>
    <t xml:space="preserve">
130</t>
  </si>
  <si>
    <t>77%</t>
  </si>
  <si>
    <t xml:space="preserve">
</t>
  </si>
  <si>
    <t xml:space="preserve">
</t>
  </si>
  <si>
    <t>Variante approvata con delibera n. 1144/2021 del 7 dicmebre 2021 e  Atto D.D. n. 29 del 12/01/2022</t>
  </si>
  <si>
    <t>Variante approvata con delibera n. 517/2023 del 03/08/2023 e  Atto D.D. n. 446 del 11/08/2023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</si>
  <si>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</si>
  <si>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</si>
  <si>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</si>
  <si>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</si>
  <si>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</si>
  <si>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</t>
  </si>
  <si>
    <t>13-15</t>
  </si>
  <si>
    <t>IMEG s.r.l.</t>
  </si>
  <si>
    <t>Compensazione prezzi ai sensi L. 29 /12/2022, n. 197</t>
  </si>
  <si>
    <t>8804756A7F</t>
  </si>
  <si>
    <t>C15B17000540004</t>
  </si>
  <si>
    <t xml:space="preserve">4740 - Manutenzione Straordinaria diffusa per messa a norma e riqualificazione stabili del Patrimonio residenziale </t>
  </si>
  <si>
    <t xml:space="preserve">Mutuo CASSA DD.PP. N.  2393 </t>
  </si>
  <si>
    <t>DAP COSTRUZIONI GENERALI s.r.l.</t>
  </si>
  <si>
    <t>85%</t>
  </si>
  <si>
    <t>88679732D3</t>
  </si>
  <si>
    <t>C15B17000530004</t>
  </si>
  <si>
    <t xml:space="preserve">4620 - Manutenzione Straordinaria Strutture perl'assistenza, Beneficenza pubblica e servizi diversi alla persona  
</t>
  </si>
  <si>
    <t xml:space="preserve">Mutuo CASSA DD.PP. N.  2394 </t>
  </si>
  <si>
    <t>MISTRETTA s.r.l.</t>
  </si>
  <si>
    <t>75%</t>
  </si>
  <si>
    <t xml:space="preserve">218.042,03
</t>
  </si>
  <si>
    <t xml:space="preserve">6                4
3
13-15
</t>
  </si>
  <si>
    <t>Compensazione Prezzi ai sensi art. 26 del  D.L. 50 del 17/05/2022 e L. 197/2022 (Legge di Bilancio)</t>
  </si>
  <si>
    <t>9433549AE5</t>
  </si>
  <si>
    <t>Non previsto</t>
  </si>
  <si>
    <t>5046 - Manutenzion Ordinaria su stabili del Patrimonio Comunale Residenziale - Anno 2023</t>
  </si>
  <si>
    <t>EDILTRE'  s.r.l.</t>
  </si>
  <si>
    <t>97%</t>
  </si>
  <si>
    <t>943388502F</t>
  </si>
  <si>
    <t>4863 - Manutenzion Ordinaria su immobili in carico al Dipartimento ServiziSociali, Socio Sanitari e abitativi - Anno 2023</t>
  </si>
  <si>
    <t>MAGNETTI s.r.l.</t>
  </si>
  <si>
    <t>90,91%</t>
  </si>
  <si>
    <t xml:space="preserve">910647768C
</t>
  </si>
  <si>
    <t>C15B18001170004</t>
  </si>
  <si>
    <t xml:space="preserve"> 4764 - Manutenzione Straordinaria diffusa per messa a norma e riqualificazione stabili del Patrimonio residenziale</t>
  </si>
  <si>
    <t>Mutuo CASSA DD.PP. N.  2424</t>
  </si>
  <si>
    <t>RAUCCI Mario s.r.l.</t>
  </si>
  <si>
    <t>25%</t>
  </si>
  <si>
    <t>9106679D3C</t>
  </si>
  <si>
    <t>C17H21001130004</t>
  </si>
  <si>
    <t xml:space="preserve">4920 - Manutenzione Straordinaria Strutture perl'assistenza, Beneficenza pubblica e servizi diversi alla persona  </t>
  </si>
  <si>
    <t>Mutuo CASSA DD.PP. N.  2432</t>
  </si>
  <si>
    <t>CO.GE.AS s.r.l.</t>
  </si>
  <si>
    <t>46%</t>
  </si>
  <si>
    <t>9487763DB3</t>
  </si>
  <si>
    <t>C19J21046100001</t>
  </si>
  <si>
    <t>5045-PNRR- Fondo complementare D.L. n. 59/2021 convertito con modificazioni dalla L.101/2021 programma "Sicuro Verde e Sociale" -Intervento di efficientamento energetico di ERP via Aosta 37</t>
  </si>
  <si>
    <t>Fondi provenienti della "Regione Piemonte – Direzione Sanità e Welfare – Settore Politiche di welfare abitativo" - CONTRIBUTO DA PROGRAMMA - SICURO VERDE E SOCIALE – RIQUALIFICAZIONE EDILIZIA PUBBLICA - PNRR M2C3
Fondi provenienti da trasferimento fondi da Gestione Speciale ex lege 560/93</t>
  </si>
  <si>
    <t>6%</t>
  </si>
  <si>
    <t>948769773E</t>
  </si>
  <si>
    <t>C19J21046090001</t>
  </si>
  <si>
    <t>5044-PNRR-PNRR- Fondo complementare D.L. n. 59/2021 convertito con modificazioni dalla L.101/2021 programma "Sicuro Verde e Sociale" -Intervento di efficientamento energetico di ERP via Sansovino 26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</si>
  <si>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</si>
  <si>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DI.GI.ALL s.r.l.</t>
  </si>
  <si>
    <t>8%</t>
  </si>
  <si>
    <t>9831080FD9</t>
  </si>
  <si>
    <t>C11B21003840001</t>
  </si>
  <si>
    <t>4924-PNRR - Riqualificazione dell'area Veglio "Ambito urbano 4.4 Veglio" con sistemazioni esterne e realizzazione di alloggi di E.R.P. e Servizi (ASPI)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</si>
  <si>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</si>
  <si>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MATTIODA Pierino &amp; Figli s.p.a.</t>
  </si>
  <si>
    <t>2%</t>
  </si>
  <si>
    <t>A0094CFDCC</t>
  </si>
  <si>
    <t>C13F10043930002</t>
  </si>
  <si>
    <t>2410 - Ristrutturazione edilizia in p.za della Repubblica 13 - TO per realizzazione di ed. resid. Per anziani - PNRR Misura M5C2 Investimento 2.3 PINQUA PORTA PALAZZO</t>
  </si>
  <si>
    <t>Programma Casa: 10.000 alloggi entro il 2012
Fondi della Città
Risorse ministeriali della Legge n. 179/1992, resesi disponibili
dall'Accordo di Programma "S.Croce" PRIU
Fondi Ministero delle Infrastrutture e  Mobilità Sostenibile (MIMS) nell’ambito del Programma innovativo nazionale per la qualità dell’abitare –PINQUA” individuato all’interno del PNRR nella Missione 5 Componente 2 come Investimento 2.3, finanziato dall’Unione Europea nell’ambito dell’iniziativa Next Generation EU
Fondo Opere Indifferibili</t>
  </si>
  <si>
    <t>1%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</si>
  <si>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</si>
  <si>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</si>
  <si>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</si>
  <si>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</si>
  <si>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</si>
  <si>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</si>
  <si>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</si>
  <si>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</si>
  <si>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 xml:space="preserve">17:RESCISSIONE CONTRATTUALE IN CORSO PER MANCATA PROSECUZIONE LAVORI. </t>
  </si>
  <si>
    <t>18:ACCORDO QUADRO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</si>
  <si>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</si>
  <si>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</si>
  <si>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</si>
  <si>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</si>
  <si>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NOVEMBRE 2023</t>
  </si>
  <si>
    <t xml:space="preserve">C U P </t>
  </si>
  <si>
    <t>951401096A</t>
  </si>
  <si>
    <t>Manutenzione Ordinaria e lavori urgenti di ripristino e di decoro su edilizia e verde pubblico compreso il pronto intervento</t>
  </si>
  <si>
    <t>SPESE CORRENTI</t>
  </si>
  <si>
    <t>AGROGREEN S.r.l.</t>
  </si>
  <si>
    <t xml:space="preserve"> </t>
  </si>
  <si>
    <t>DIPARTIMENTO GRANDI OPERE, INFRASTRUTTURE E MOBILITA'</t>
  </si>
  <si>
    <t>DIVISIONE VERDE E PARCHI</t>
  </si>
  <si>
    <t>8735579BD4</t>
  </si>
  <si>
    <t>C12E19000010004</t>
  </si>
  <si>
    <t>4676/2021 - Interventi Straordinari del Verde Pubblico</t>
  </si>
  <si>
    <t>Mutuo Cassa Depositi e Prestiti n. mecc.2397 - anno 2020</t>
  </si>
  <si>
    <t>TECNOPAESAGGI SRL</t>
  </si>
  <si>
    <t>10  4 6 3 9</t>
  </si>
  <si>
    <t>C13B19000150004</t>
  </si>
  <si>
    <t>4821/2021 - Manutenzione Straordinaria Parco Valentino</t>
  </si>
  <si>
    <t xml:space="preserve">Mutuo Cassa Depositi e Prestiti n. mecc.2398 -  anno 2020 </t>
  </si>
  <si>
    <t>EDIL.MA.VI TORINO</t>
  </si>
  <si>
    <t>10 6 86</t>
  </si>
  <si>
    <t>9103767A2E</t>
  </si>
  <si>
    <t>C15E20000650004</t>
  </si>
  <si>
    <t>4911/2021 - Interventi Straordinari verde Pubblico (Dora)</t>
  </si>
  <si>
    <t>Mutuo Cassa Depositi e Prestiti n. mecc.2430 - anno 2021</t>
  </si>
  <si>
    <t xml:space="preserve">BRESCIANI ASFALTI SRL </t>
  </si>
  <si>
    <t>9190260A76</t>
  </si>
  <si>
    <t>C12E19000020004</t>
  </si>
  <si>
    <t>PNRR - 4303/2022 - Interventi di  riassetto idrogeologico parchi collinari Cir. 7</t>
  </si>
  <si>
    <t>PNRR - M2.C4. I. 2.2 - Unione Europea Next Generetion Eu per Euro 750.000,00</t>
  </si>
  <si>
    <t>RTI COGEIS SPA/COOP. AGRICOLA VALLI UNITE DEL CANAVESE</t>
  </si>
  <si>
    <t>9240369BA</t>
  </si>
  <si>
    <t>C12E19000030004</t>
  </si>
  <si>
    <t xml:space="preserve">PNRR - 4777/2022 - Interventi Straordinari verde Pubblico </t>
  </si>
  <si>
    <t>PNRR - M2.C4. I. 2.2 - Unione Europea Next Generetion Eu per Euro 387.000,00 e per Euro 513.000,00 con residui mutui vari perfezionati</t>
  </si>
  <si>
    <t>CONSORZIO STABILE CAMPANIA ESECUTORE MITRA COSTRUZIONI SRL</t>
  </si>
  <si>
    <t>4 10</t>
  </si>
  <si>
    <t>9467926BB1</t>
  </si>
  <si>
    <t>C19D16000840004</t>
  </si>
  <si>
    <t>4506/2021 -RIQUALIFICAZIONE GIARDINI STORICI -INTERVENTO CONSERVATIVO MURO DI CINTA VILLA GENERO</t>
  </si>
  <si>
    <t>Mutuo Cassa Depositi e Prestiti n. mecc. 2439 - anno 2021</t>
  </si>
  <si>
    <t>UNION CONSORZIO STABILE Scarl -ESECUTORE PROG.RES S.r.l.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</si>
  <si>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</si>
  <si>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</si>
  <si>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</si>
  <si>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</si>
  <si>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</si>
  <si>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</si>
  <si>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30 Novembre 2023</t>
  </si>
  <si>
    <t xml:space="preserve">CUP </t>
  </si>
  <si>
    <t xml:space="preserve">OPERA (Codice Opera + descrizione opera) </t>
  </si>
  <si>
    <t xml:space="preserve">LINEA DI FINANZIAMENTO </t>
  </si>
  <si>
    <t>GEOVERDE SYSTEM SRL</t>
  </si>
  <si>
    <t>-</t>
  </si>
  <si>
    <t xml:space="preserve">COMPENSAZIONE PREZZI ai sensi art. 26 D.L. 50/2022 </t>
  </si>
  <si>
    <t>8957874F76</t>
  </si>
  <si>
    <t>C13D21001340004</t>
  </si>
  <si>
    <t>4915/2021 – Manutenzione Straordinaria – Abbattimento Barriere Architettoniche – Bilancio 2021 – RDO n. 2933034 –</t>
  </si>
  <si>
    <t>MUTUO CASSA DEPOSITI E PRESTITI MECC. 2414/2021 POSIZIONE N. 6206338/00</t>
  </si>
  <si>
    <t>ARTUSO S.R.L.</t>
  </si>
  <si>
    <t>C17H18001930005</t>
  </si>
  <si>
    <t>4785/21 Interventi Straordinari sulle pavimentazioni delle vie, strade e piazze della Città - bilancio 2021 – LOTTO E</t>
  </si>
  <si>
    <t>MUTUO CASSA DEPOSITI E PRESTITI MECC. 2415/2021 POSIZIONE N. 6206343/00</t>
  </si>
  <si>
    <t xml:space="preserve">CO.GE S.r.l 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</si>
  <si>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</si>
  <si>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</si>
  <si>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</si>
  <si>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</si>
  <si>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</si>
  <si>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</si>
  <si>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950231780C</t>
  </si>
  <si>
    <t>C17H210002200004</t>
  </si>
  <si>
    <t>4916/2022 - Manutenzione Straodinaria Segnaletica Stradale - Lotto unico - Bilancio 2022</t>
  </si>
  <si>
    <t>MUTUO CASSA DEPOSITI E PRESTITI MECC. 2444/2022 POSIZIONE N. 6206343/00</t>
  </si>
  <si>
    <t>PROGETTO SEGNALETICA SRL</t>
  </si>
  <si>
    <t>9622631E4B</t>
  </si>
  <si>
    <t>C17H22001920004</t>
  </si>
  <si>
    <t>5069/22 Modifica Viabile Mirata alla messa in sicurezza della rotatoria di Piazza Rivoli</t>
  </si>
  <si>
    <t>FINANZIATO CON ONERI DI URBANIZZAZIONE</t>
  </si>
  <si>
    <t>BRESCIANI ASFALTI S.R.L.</t>
  </si>
  <si>
    <t>9784520954</t>
  </si>
  <si>
    <t>11</t>
  </si>
  <si>
    <t xml:space="preserve">4900/23 Manutenzione ordinaria suolo pubblico anno 2023 – LOTTO 1 </t>
  </si>
  <si>
    <t>OPERE EDILI G.B. DI GAMBA IGOR SAS</t>
  </si>
  <si>
    <t>978457785E</t>
  </si>
  <si>
    <t>4900/23 Manutenzione ordinaria suolo pubblico anno 2023 – LOTTO 2</t>
  </si>
  <si>
    <t>CLAMAR di Bongiorno Calogero</t>
  </si>
  <si>
    <t>978471496C</t>
  </si>
  <si>
    <t xml:space="preserve">4900/23 Manutenzione ordinaria suolo pubblico anno 2023 – LOTTO 3 </t>
  </si>
  <si>
    <t>97847349ED</t>
  </si>
  <si>
    <t>4900/23 Manutenzione ordinaria suolo pubblico anno 2023 – LOTTO 4</t>
  </si>
  <si>
    <t>9784815CC4</t>
  </si>
  <si>
    <t xml:space="preserve">4900/23 Manutenzione ordinaria suolo pubblico anno 2023 – LOTTO 6 </t>
  </si>
  <si>
    <t>ROBUR S.R.L.</t>
  </si>
  <si>
    <t>9784838FBE</t>
  </si>
  <si>
    <t xml:space="preserve">4900/23 Manutenzione ordinaria suolo pubblico anno 2023 – LOTTO 7 </t>
  </si>
  <si>
    <t>97848601EA</t>
  </si>
  <si>
    <t>4900/23 Manutenzione ordinaria suolo pubblico anno 2023 – LOTTO 8</t>
  </si>
  <si>
    <t>97848845B7</t>
  </si>
  <si>
    <t>4900/23 Manutenzione ordinaria suolo pubblico anno 2023 – LOTTO 9</t>
  </si>
  <si>
    <t>97849002EC</t>
  </si>
  <si>
    <t xml:space="preserve">4900/23 Manutenzione ordinaria suolo pubblico anno 2023 – LOTTO 10 </t>
  </si>
  <si>
    <t>F.LLI SOGNO &amp; FIGLI SRL</t>
  </si>
  <si>
    <t>97849479B3</t>
  </si>
  <si>
    <t xml:space="preserve">4900/23 Manutenzione ordinaria suolo pubblico anno 2023 – LOTTO 11 </t>
  </si>
  <si>
    <t xml:space="preserve">SOVESA S.R.L. </t>
  </si>
  <si>
    <t>A00C8A7635</t>
  </si>
  <si>
    <t xml:space="preserve">C17H21008600001 </t>
  </si>
  <si>
    <t>4961/2022 - PINQUA RAC4 - Realizzazione di zona 30 nell'area compresa tra Corso Vittorio Emanuele II, Corso Trapani, Via Capriolo, Corso Peschiera e Corso Racconigi</t>
  </si>
  <si>
    <t>FINANZIAMENTO FONDI PNRR</t>
  </si>
  <si>
    <t>AQ   INVITALIA</t>
  </si>
  <si>
    <t>9784779F0E</t>
  </si>
  <si>
    <t xml:space="preserve">4900/23 Manutenzione ordinaria suolo pubblico anno 2023 – LOTTO 5 </t>
  </si>
  <si>
    <t>G.P.S. S.R.L.</t>
  </si>
  <si>
    <t>9628673851</t>
  </si>
  <si>
    <t xml:space="preserve">C17H19002080005 </t>
  </si>
  <si>
    <t>4830/2022 - Interventi Straordinari sulle pavimentazioni delle vie, strade e piazze della Città - bilancio 2022 – LOTTO 2</t>
  </si>
  <si>
    <t>MUTUO CASSA DEPOSITI E PRESTITI MECC.2449/2022 POSIZIONE N. 6214378/00</t>
  </si>
  <si>
    <t>COMAS SRL</t>
  </si>
  <si>
    <t>4830/2022 - Interventi Straordinari sulle pavimentazioni delle vie, strade e piazze della Città - bilancio 2022 – LOTTO 3</t>
  </si>
  <si>
    <t>CDF COSTRUZIONI SRL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</si>
  <si>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</si>
  <si>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</si>
  <si>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11: PER LE MANUTENZIONI ORDINARIE NON E’ PRESENTE IL CUP</t>
  </si>
  <si>
    <t>Servizio: PONTI, VIE D'ACQUA E INFRASTRUTTURE</t>
  </si>
  <si>
    <t>C11B16000550001</t>
  </si>
  <si>
    <t>Contributo Ministero delle infrastrutture e dei Trasporti</t>
  </si>
  <si>
    <t>ULTERIORI OPERE art. 106, comma 1, lettera b) e comma 7,  D.Lgs. 50/2016 e s.m.i.</t>
  </si>
  <si>
    <t>9445477E30</t>
  </si>
  <si>
    <t>4551_01/2021 - Completamento sistemazione superficiale del Passante Ferroviario nel tratto compreso tra Via Breglio e C.so Grosseto- Lotto 2</t>
  </si>
  <si>
    <t>PIAZZA S.r.l.</t>
  </si>
  <si>
    <t>C17H19000730004</t>
  </si>
  <si>
    <t>4593/2021 -  Interventi urgenti su scarpate e sedimi strade collinari. Lotto 11</t>
  </si>
  <si>
    <t>Mutuo Cassa Depositi e Prestiti</t>
  </si>
  <si>
    <t>S.P.C. GENERAL SERVICE S.R.L.</t>
  </si>
  <si>
    <t>204,284,11</t>
  </si>
  <si>
    <t>3 - 6</t>
  </si>
  <si>
    <t>24,194,12</t>
  </si>
  <si>
    <t>C17H22000900001</t>
  </si>
  <si>
    <t>Contributo Ministero dell'Interno</t>
  </si>
  <si>
    <t xml:space="preserve">9234259F94 </t>
  </si>
  <si>
    <t>C17H17000310004</t>
  </si>
  <si>
    <t xml:space="preserve">4411_01/2021 – Manutenzione Straordinaria della Piattaforma Stradale dei Ponti Cittadini - Anno 2021 </t>
  </si>
  <si>
    <t>MAPLEX S.R.L.</t>
  </si>
  <si>
    <t>6 - 3</t>
  </si>
  <si>
    <t>40,139,40</t>
  </si>
  <si>
    <t>C17H18000770004</t>
  </si>
  <si>
    <t xml:space="preserve">4310_02 Interventi di rinforzo strutturale e risanamento conservativo dei ponti cittadini anno 2021 - Sottopasso Lingotto </t>
  </si>
  <si>
    <t>PIAZZA S.R.L.</t>
  </si>
  <si>
    <t>95486356DF</t>
  </si>
  <si>
    <t>*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</si>
  <si>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</si>
  <si>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</si>
  <si>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</si>
  <si>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</si>
  <si>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C15F22000420004</t>
  </si>
  <si>
    <t>4826 - Rinforzo strutturale e risanamento conservativo dei ponti cittadini Anno 2022</t>
  </si>
  <si>
    <t>9872839C78</t>
  </si>
  <si>
    <t>5001_03 - Manutenzione Straordinaria delle opere
di sostegno delle strade collinari – Lotto 3</t>
  </si>
  <si>
    <t>TERRA. CON S.R.L.</t>
  </si>
  <si>
    <t>9521849E5B</t>
  </si>
  <si>
    <t>C17H20002440004</t>
  </si>
  <si>
    <t>Manutenzione Straordinaria della Piattaforma Stradale dei Ponti Cittadini Anno 2022</t>
  </si>
  <si>
    <t>CO. MAR S.R.L.</t>
  </si>
  <si>
    <t>A00588B239</t>
  </si>
  <si>
    <t>Risanamento Conservativo Ponte Ferdinando di Savoia sulla Stura in C.so Giulio Cesare</t>
  </si>
  <si>
    <t>ASTONE S.R.L.</t>
  </si>
  <si>
    <t>137,185,97</t>
  </si>
  <si>
    <t>9671858DB3</t>
  </si>
  <si>
    <t>C18H23000010002</t>
  </si>
  <si>
    <t>MS_23034001 Interventi di pulizia, taglio vegetazione e manutenzione opere di difesa esistenti sui collinari</t>
  </si>
  <si>
    <t>Contributo Regione Piemonte</t>
  </si>
  <si>
    <t>G.K.S. S.R.L.</t>
  </si>
  <si>
    <t>C17H22001340004</t>
  </si>
  <si>
    <t>5031 - Manutenzione Straordinaria delle opere di sostegno delle strade collinari - Anno 2022</t>
  </si>
  <si>
    <t>C.M.G. SOCIETA' COSTRUZIONI GENERALI S.R.L.</t>
  </si>
  <si>
    <t>*:  CUP NON ASSEGNATO PER LE MANUTENZIONI ORINARIE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</si>
  <si>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</si>
  <si>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</si>
  <si>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</si>
  <si>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</si>
  <si>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</si>
  <si>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</si>
  <si>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</si>
  <si>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</si>
  <si>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NOVEMBRE 2023</t>
  </si>
  <si>
    <t>7648401C29</t>
  </si>
  <si>
    <t>C13D14000630002</t>
  </si>
  <si>
    <t>4131/2018 PRU Corso Grosseto. Legge 4/12/1993 N. 493. Completamento banchina sud corso Grosseto</t>
  </si>
  <si>
    <r>
      <rPr>
        <sz val="8"/>
        <color indexed="12"/>
        <rFont val="Times New Roman"/>
        <family val="1"/>
      </rPr>
      <t xml:space="preserve">Contributo della Regione   Piemonte, </t>
    </r>
    <r>
      <rPr>
        <sz val="8"/>
        <color indexed="12"/>
        <rFont val="Times New Roman"/>
        <family val="1"/>
      </rPr>
      <t>PRU Grosseto Legge 4/12/1993 N. 493</t>
    </r>
  </si>
  <si>
    <t>I.C.F.A.  srl</t>
  </si>
  <si>
    <t>9497846E74</t>
  </si>
  <si>
    <t xml:space="preserve">ITALVERDE srl </t>
  </si>
  <si>
    <t>COMPENSAZIONE PREZZI art. 26 D.L. 50/2022</t>
  </si>
  <si>
    <t>8978903926</t>
  </si>
  <si>
    <t xml:space="preserve">C11B20000550002 </t>
  </si>
  <si>
    <t>4903/2021 VALDOCCO VIVIBILE LOTTO 1. SISTEMAZIONI SPAZIO PUBBLICO E VERDE</t>
  </si>
  <si>
    <t>Fondi di cui all’Accordo di Programma per la realizzazione degli
interventi compresi nel piano strategico di azione ambientale connesso al termovalorizzatore del Gerbido” e mezzi straordinari di bilancio</t>
  </si>
  <si>
    <t>VITTONE SCAVI SRL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</si>
  <si>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</si>
  <si>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</si>
  <si>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</si>
  <si>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</si>
  <si>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13 VARIANTE IN DIMINUZIONE PER EURO 140.172,91</t>
  </si>
  <si>
    <t>14 VARIANTE IN DIMINUZIONE PER EURO 55.813,97</t>
  </si>
  <si>
    <t>15 VARIANTE IN DIMINUZIONE PER EURO 97.759,65</t>
  </si>
  <si>
    <t>16 VARIANTE IN DIMINUZIONE PER EURO 332.647,64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</si>
  <si>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</si>
  <si>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</si>
  <si>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</si>
  <si>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</si>
  <si>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</si>
  <si>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</si>
  <si>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</si>
  <si>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</si>
  <si>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</si>
  <si>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</si>
  <si>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</si>
  <si>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</si>
  <si>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</si>
  <si>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</si>
  <si>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</si>
  <si>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</si>
  <si>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</si>
  <si>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</si>
  <si>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</si>
  <si>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</si>
  <si>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</si>
  <si>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</si>
  <si>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</si>
  <si>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</si>
  <si>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</si>
  <si>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</si>
  <si>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</si>
  <si>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</si>
  <si>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</si>
  <si>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</si>
  <si>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</si>
  <si>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</si>
  <si>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</si>
  <si>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</si>
  <si>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</si>
  <si>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</si>
  <si>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</si>
  <si>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</si>
  <si>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</si>
  <si>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</si>
  <si>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</si>
  <si>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</si>
  <si>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</si>
  <si>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</si>
  <si>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</si>
  <si>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</si>
  <si>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</si>
  <si>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</si>
  <si>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</si>
  <si>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</si>
  <si>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</si>
  <si>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</si>
  <si>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</si>
  <si>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</si>
  <si>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</si>
  <si>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</si>
  <si>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</si>
  <si>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</si>
  <si>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</si>
  <si>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</si>
  <si>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</si>
  <si>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</si>
  <si>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</si>
  <si>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</si>
  <si>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</si>
  <si>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</si>
  <si>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</si>
  <si>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</si>
  <si>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</si>
  <si>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</si>
  <si>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</si>
  <si>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</si>
  <si>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</si>
  <si>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</si>
  <si>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</si>
  <si>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</si>
  <si>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</si>
  <si>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</si>
  <si>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</si>
  <si>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</si>
  <si>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</si>
  <si>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</si>
  <si>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</si>
  <si>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</si>
  <si>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</si>
  <si>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</si>
  <si>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</si>
  <si>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</si>
  <si>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</si>
  <si>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</si>
  <si>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</si>
  <si>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</si>
  <si>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</si>
  <si>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</si>
  <si>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</si>
  <si>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</si>
  <si>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</si>
  <si>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</si>
  <si>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</si>
  <si>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</si>
  <si>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</si>
  <si>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</si>
  <si>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ULTERIORI OPERE art. 106 c. 1B-C-C7  D.lgs 50/2016</t>
  </si>
  <si>
    <t>COMPENSAZIONE PREZZI art. 26 D.L. 50/2022 e art. 1 c. 458 L. 197/2022</t>
  </si>
  <si>
    <t xml:space="preserve">3 </t>
  </si>
  <si>
    <t xml:space="preserve"> CUP</t>
  </si>
  <si>
    <t>LINEA DI FINANZIAMENTO</t>
  </si>
  <si>
    <t>C19H19000470004</t>
  </si>
  <si>
    <t>C14E16000530004</t>
  </si>
  <si>
    <t>C15J18000160004</t>
  </si>
  <si>
    <t>C19H19000430004</t>
  </si>
  <si>
    <t>C15I18001210004</t>
  </si>
  <si>
    <t>C15J18000140004</t>
  </si>
  <si>
    <t>C15I18001250004</t>
  </si>
  <si>
    <t>C19J15000150004</t>
  </si>
  <si>
    <t>C15I18001150004</t>
  </si>
  <si>
    <t>C13G18000010001</t>
  </si>
  <si>
    <t>FONDI CIPE</t>
  </si>
  <si>
    <t>MEZZI DI BILANCIO</t>
  </si>
  <si>
    <t>C15I18001170004</t>
  </si>
  <si>
    <t>NON PREVISTO</t>
  </si>
  <si>
    <t>MUTUO ANNO 2020                    CASSA DDPP</t>
  </si>
  <si>
    <t>MUTUO ANNO 2021                    CASSA DD.PP.</t>
  </si>
  <si>
    <t>CONTRIBUTO MINISTERO GIUSTIZIA - MUTUO CASSA DD.PP. ANNO 2003  DEVOLUTO NEL 2023</t>
  </si>
  <si>
    <t xml:space="preserve">MUTUO ANNO 2019                    CASSA DD.PP. </t>
  </si>
  <si>
    <t>MUTUO ANNO 2020                         CASSA DD.PP.</t>
  </si>
  <si>
    <t xml:space="preserve">MUTUO ANNO 2020                     CASSA DD.PP. </t>
  </si>
  <si>
    <t xml:space="preserve">MUTUO ANNO 2020                      CASSA DD.PP. </t>
  </si>
  <si>
    <t xml:space="preserve">MUTUO ANNO 2017                        CASSA DD.PP. </t>
  </si>
  <si>
    <t xml:space="preserve">MUTUO ANNO 2020                     CASSA DDPP </t>
  </si>
  <si>
    <t xml:space="preserve">MUTUO ANNO 2021                        CASSA DD.PP. 
</t>
  </si>
  <si>
    <t>99988922B5</t>
  </si>
  <si>
    <t>C12F23000380004</t>
  </si>
  <si>
    <t>ECONOMIE DI MUTUO</t>
  </si>
  <si>
    <t>M.S. per il recupero funzionale sede URP-Informacittà P.zzs Palazzo di Città 9/A - Affidamento diretto</t>
  </si>
  <si>
    <t>SECAP spa</t>
  </si>
  <si>
    <t>9</t>
  </si>
  <si>
    <t>ULTERIORI OPERE art. 106 c. 1B D.L. 50/2016</t>
  </si>
  <si>
    <t>8</t>
  </si>
  <si>
    <t>12</t>
  </si>
  <si>
    <t>PERIODO SITUAZIONE LAVORI :  A TUTTO IL 30 NOVEMBRE 2023</t>
  </si>
  <si>
    <t xml:space="preserve">COMPENSAZIONE PREZZI art. 1 c. 458 L.197/2022 </t>
  </si>
  <si>
    <t>12: COMPENSAZIONE PREZZI CARO MATERIALI AI SENSI ART. 26 D.L. 50 DEL 17/05/2022 C.D. "DECRETO AIUTI" -  L. 197/2022</t>
  </si>
  <si>
    <t>DIPARTIMENTO MANUTENZIONI E SERVIZI TECNICI</t>
  </si>
  <si>
    <t>EDILIZIA SCOLASTICA</t>
  </si>
  <si>
    <t xml:space="preserve">                          PERIODO SITUAZIONE LAVORI : A TUTTO IL 30 NOVEMBRE 2023</t>
  </si>
  <si>
    <t>CODICE IDENTIFICATIVO CIG</t>
  </si>
  <si>
    <t>CUP</t>
  </si>
  <si>
    <t xml:space="preserve"> OPERA                                                                                                                (Codice Opera + descrizione opera)</t>
  </si>
  <si>
    <t>LINEA FINANZIAMENTO</t>
  </si>
  <si>
    <t>DITTA                                                 AGGIUDICATARIA</t>
  </si>
  <si>
    <t>N.                      OFFERTE</t>
  </si>
  <si>
    <t>INIZIO LAVORI</t>
  </si>
  <si>
    <t>FINE LAVORI</t>
  </si>
  <si>
    <t>PROC. APERTA</t>
  </si>
  <si>
    <t>PROC.NEG</t>
  </si>
  <si>
    <t>PROC.NEG.MEPA</t>
  </si>
  <si>
    <t>94993496C7</t>
  </si>
  <si>
    <t>CUP C19E20000470002</t>
  </si>
  <si>
    <t>C.O. 4845 - MANUTENZIONE STRAORDINARIA RESTAURO FACCIATE SCUOLA BONCOMPAGNI VIA VIDUA 1 /VIA GALVANI 7 LOTTO 2</t>
  </si>
  <si>
    <t>PNRR NEXT GENERATION EU - MISURA M2C4 INVESTIMENTO 2.2</t>
  </si>
  <si>
    <t>EDIL EUROPA SRL</t>
  </si>
  <si>
    <t>1.081.277,34</t>
  </si>
  <si>
    <t>9632576D2B</t>
  </si>
  <si>
    <t xml:space="preserve">CUP C16E18000080002 </t>
  </si>
  <si>
    <t>C.O. 4328 - MANUTENZIONE PER RECUPERO FUNZIONALE E CONSOLIDAMENTO STRUTTURALE /  COMPLETAMENTO - EDIFICIO SCOLASTICO DI VIA GERMONIO, 4</t>
  </si>
  <si>
    <t>CONTRIBUTO REGIONALE E MUTUO CASSA DD.PP. N. 2450</t>
  </si>
  <si>
    <t>R.T.I. TERRA COSTRUZIONI SRL/LUSSU COPERTURE A SOCIO UNICO SRL/CO.GEN.T.A. SRL/SINERGICA SRL</t>
  </si>
  <si>
    <t>4.313.545,00</t>
  </si>
  <si>
    <t>872812656D</t>
  </si>
  <si>
    <t xml:space="preserve">CUP C15B18000950004 </t>
  </si>
  <si>
    <t>4730/2020 - Lavori di Manutenzione Straordinaria ripristini strutturali in edifici scolastici. Bilancio 2020</t>
  </si>
  <si>
    <t xml:space="preserve">FINANZIAMENTO CON MUTUO CASSA DD.PP. </t>
  </si>
  <si>
    <t>GRAL COSTRUZIONI s.r.l.</t>
  </si>
  <si>
    <t>6</t>
  </si>
  <si>
    <t>ULTERIORI OPERE art. 106 C.1b D.Lgs. 50/2016</t>
  </si>
  <si>
    <t>933144258A</t>
  </si>
  <si>
    <t xml:space="preserve">CUP C15B18001000004 </t>
  </si>
  <si>
    <t>4749/2021 - Lavori di Manutenzione Straordinaria con ripristini strutturali in edifici scolastici. Bilancio 2021</t>
  </si>
  <si>
    <t>FINANZIAMENTO NUOVO MUTUO ANNO 2021 CASSA DD.PP. N. 2418.</t>
  </si>
  <si>
    <t>LAVORI IN CORSO S.R.L.</t>
  </si>
  <si>
    <t>COMPENSAZIONE PREZZI art. 26  D.L. 50/2022</t>
  </si>
  <si>
    <t>95504142F4</t>
  </si>
  <si>
    <t>CUP C15B18000890004</t>
  </si>
  <si>
    <t>4747/2021 - M.S. con adeguamento normativo manufatti contenenti amianto/FAV negli edifici scolastici di ogni ordine e grado. Anno 2021</t>
  </si>
  <si>
    <t>FINANZIAMENTO CON MUTUO ANNO 2021 CASSA DD.PP. N. 2437</t>
  </si>
  <si>
    <t>Società ECO s.r.l.</t>
  </si>
  <si>
    <t>4
20</t>
  </si>
  <si>
    <t>92401805C1</t>
  </si>
  <si>
    <t>CUP C15B18000990004</t>
  </si>
  <si>
    <t>4769/2021 - LAVORI DI MANUTENZIONE STRAORDINARIA IN EDIFICI SCOLASTICI DELLA CITTA'. LOTTO 2 AREA NORD. BILANCIO 2021</t>
  </si>
  <si>
    <t>FINANZIAM. MUTUO CASSA DD.PP. N. 2416</t>
  </si>
  <si>
    <t>BENE DOTT. ANTONIO srl</t>
  </si>
  <si>
    <t>9842905E26</t>
  </si>
  <si>
    <t>CUP C17H21002770001</t>
  </si>
  <si>
    <t>4923/2022 - LAVORI DI MANUTENZIONE STRAORDINARIA EFFIC. ENERGETICO E RIQUALIFICAZIONE EDIFICIO SCOLASTICO VIA STAMPINI 25</t>
  </si>
  <si>
    <t>FINANZ. UNIONE EUROPEA - NEXT GENERATION EU.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</si>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</sst>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0.0%"/>
    <numFmt numFmtId="179" formatCode="d/m/yy"/>
    <numFmt numFmtId="180" formatCode="h:mm"/>
    <numFmt numFmtId="181" formatCode="d/m/yyyy"/>
    <numFmt numFmtId="182" formatCode="[$-410]h:mm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Arial"/>
      <family val="0"/>
    </font>
    <font>
      <sz val="10"/>
      <name val="Calibri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sz val="8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0"/>
    </font>
    <font>
      <sz val="6"/>
      <color indexed="1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9"/>
      <color indexed="10"/>
      <name val="Arial"/>
      <family val="2"/>
    </font>
    <font>
      <b/>
      <sz val="6"/>
      <color indexed="8"/>
      <name val="Times New Roman"/>
      <family val="0"/>
    </font>
    <font>
      <sz val="8"/>
      <color indexed="1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30"/>
      </right>
      <top style="hair">
        <color indexed="12"/>
      </top>
      <bottom/>
    </border>
    <border>
      <left style="hair">
        <color indexed="12"/>
      </left>
      <right style="thin">
        <color indexed="30"/>
      </right>
      <top/>
      <bottom/>
    </border>
    <border>
      <left/>
      <right style="hair">
        <color indexed="12"/>
      </right>
      <top/>
      <bottom style="hair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172" fontId="25" fillId="0" borderId="15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9" fontId="25" fillId="0" borderId="14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 quotePrefix="1">
      <alignment horizontal="center" vertical="center" wrapText="1"/>
    </xf>
    <xf numFmtId="16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20" xfId="0" applyNumberFormat="1" applyFont="1" applyFill="1" applyBorder="1" applyAlignment="1" quotePrefix="1">
      <alignment horizontal="center" vertical="center"/>
    </xf>
    <xf numFmtId="49" fontId="25" fillId="0" borderId="21" xfId="0" applyNumberFormat="1" applyFont="1" applyBorder="1" applyAlignment="1" quotePrefix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72" fontId="25" fillId="0" borderId="22" xfId="0" applyNumberFormat="1" applyFont="1" applyFill="1" applyBorder="1" applyAlignment="1">
      <alignment horizontal="right" vertical="center" wrapText="1"/>
    </xf>
    <xf numFmtId="9" fontId="25" fillId="0" borderId="22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Border="1" applyAlignment="1" quotePrefix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172" fontId="25" fillId="0" borderId="22" xfId="0" applyNumberFormat="1" applyFont="1" applyBorder="1" applyAlignment="1">
      <alignment horizontal="right" vertical="center" wrapText="1"/>
    </xf>
    <xf numFmtId="4" fontId="37" fillId="25" borderId="28" xfId="0" applyNumberFormat="1" applyFont="1" applyFill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4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10" xfId="0" applyFont="1" applyFill="1" applyBorder="1" applyAlignment="1">
      <alignment horizontal="center" vertical="center" textRotation="90" wrapText="1"/>
    </xf>
    <xf numFmtId="49" fontId="25" fillId="0" borderId="29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center"/>
    </xf>
    <xf numFmtId="0" fontId="25" fillId="0" borderId="29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right" vertical="center" wrapText="1"/>
    </xf>
    <xf numFmtId="173" fontId="25" fillId="0" borderId="29" xfId="0" applyNumberFormat="1" applyFont="1" applyBorder="1" applyAlignment="1">
      <alignment horizontal="center" vertical="center" wrapText="1"/>
    </xf>
    <xf numFmtId="178" fontId="25" fillId="0" borderId="29" xfId="0" applyNumberFormat="1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49" fontId="25" fillId="0" borderId="31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3" fontId="25" fillId="26" borderId="23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5" fillId="27" borderId="15" xfId="0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173" fontId="25" fillId="0" borderId="22" xfId="0" applyNumberFormat="1" applyFont="1" applyBorder="1" applyAlignment="1">
      <alignment horizontal="center" vertical="center" wrapText="1"/>
    </xf>
    <xf numFmtId="178" fontId="25" fillId="0" borderId="22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49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27" borderId="35" xfId="0" applyFont="1" applyFill="1" applyBorder="1" applyAlignment="1">
      <alignment horizontal="center" vertical="center" wrapText="1"/>
    </xf>
    <xf numFmtId="0" fontId="25" fillId="27" borderId="31" xfId="0" applyFont="1" applyFill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right" vertical="center" wrapText="1"/>
    </xf>
    <xf numFmtId="173" fontId="25" fillId="0" borderId="31" xfId="0" applyNumberFormat="1" applyFont="1" applyBorder="1" applyAlignment="1">
      <alignment horizontal="center" vertical="center" wrapText="1"/>
    </xf>
    <xf numFmtId="178" fontId="25" fillId="0" borderId="31" xfId="0" applyNumberFormat="1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173" fontId="25" fillId="0" borderId="22" xfId="0" applyNumberFormat="1" applyFont="1" applyBorder="1" applyAlignment="1">
      <alignment horizontal="center" vertical="center" wrapText="1"/>
    </xf>
    <xf numFmtId="9" fontId="25" fillId="0" borderId="22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7" borderId="22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173" fontId="25" fillId="0" borderId="22" xfId="0" applyNumberFormat="1" applyFont="1" applyBorder="1" applyAlignment="1">
      <alignment horizontal="center" vertical="center" wrapText="1"/>
    </xf>
    <xf numFmtId="49" fontId="25" fillId="27" borderId="23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173" fontId="25" fillId="0" borderId="23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9" fontId="25" fillId="0" borderId="23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9" fontId="25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9" fontId="25" fillId="0" borderId="2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left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26" borderId="22" xfId="0" applyNumberFormat="1" applyFont="1" applyFill="1" applyBorder="1" applyAlignment="1">
      <alignment horizontal="center" vertical="center" wrapText="1"/>
    </xf>
    <xf numFmtId="173" fontId="25" fillId="26" borderId="31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9" fontId="25" fillId="0" borderId="14" xfId="0" applyNumberFormat="1" applyFont="1" applyBorder="1" applyAlignment="1">
      <alignment horizontal="center" vertical="center" wrapText="1"/>
    </xf>
    <xf numFmtId="9" fontId="25" fillId="0" borderId="22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49" fontId="25" fillId="27" borderId="38" xfId="0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" fontId="48" fillId="0" borderId="32" xfId="0" applyNumberFormat="1" applyFont="1" applyBorder="1" applyAlignment="1">
      <alignment horizontal="center" vertical="center" wrapText="1"/>
    </xf>
    <xf numFmtId="4" fontId="25" fillId="0" borderId="32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right" vertical="center" wrapText="1"/>
    </xf>
    <xf numFmtId="0" fontId="23" fillId="24" borderId="39" xfId="0" applyFont="1" applyFill="1" applyBorder="1" applyAlignment="1">
      <alignment horizontal="center" vertical="center" wrapText="1"/>
    </xf>
    <xf numFmtId="173" fontId="25" fillId="0" borderId="22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justify" vertical="top"/>
    </xf>
    <xf numFmtId="0" fontId="49" fillId="0" borderId="22" xfId="0" applyFont="1" applyBorder="1" applyAlignment="1">
      <alignment horizontal="justify" vertical="justify"/>
    </xf>
    <xf numFmtId="0" fontId="42" fillId="0" borderId="23" xfId="0" applyFont="1" applyBorder="1" applyAlignment="1">
      <alignment horizontal="center" vertical="center" wrapText="1"/>
    </xf>
    <xf numFmtId="173" fontId="25" fillId="0" borderId="31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/>
    </xf>
    <xf numFmtId="49" fontId="25" fillId="0" borderId="17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/>
    </xf>
    <xf numFmtId="4" fontId="25" fillId="0" borderId="22" xfId="0" applyNumberFormat="1" applyFont="1" applyBorder="1" applyAlignment="1">
      <alignment horizontal="right" vertical="center" wrapText="1"/>
    </xf>
    <xf numFmtId="49" fontId="25" fillId="0" borderId="22" xfId="0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/>
    </xf>
    <xf numFmtId="4" fontId="25" fillId="0" borderId="23" xfId="0" applyNumberFormat="1" applyFont="1" applyBorder="1" applyAlignment="1">
      <alignment horizontal="right" vertical="center" wrapText="1"/>
    </xf>
    <xf numFmtId="173" fontId="25" fillId="0" borderId="23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173" fontId="25" fillId="0" borderId="14" xfId="0" applyNumberFormat="1" applyFont="1" applyBorder="1" applyAlignment="1">
      <alignment horizontal="center" vertical="center" wrapText="1"/>
    </xf>
    <xf numFmtId="178" fontId="25" fillId="0" borderId="14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justify" vertical="top" wrapText="1"/>
    </xf>
    <xf numFmtId="49" fontId="25" fillId="0" borderId="24" xfId="0" applyNumberFormat="1" applyFont="1" applyBorder="1" applyAlignment="1">
      <alignment horizontal="center" vertical="center"/>
    </xf>
    <xf numFmtId="0" fontId="45" fillId="0" borderId="37" xfId="0" applyFont="1" applyBorder="1" applyAlignment="1">
      <alignment/>
    </xf>
    <xf numFmtId="49" fontId="25" fillId="0" borderId="37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/>
    </xf>
    <xf numFmtId="0" fontId="46" fillId="0" borderId="23" xfId="0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 wrapText="1"/>
    </xf>
    <xf numFmtId="173" fontId="25" fillId="0" borderId="23" xfId="0" applyNumberFormat="1" applyFont="1" applyBorder="1" applyAlignment="1">
      <alignment horizontal="center" vertical="center" wrapText="1"/>
    </xf>
    <xf numFmtId="9" fontId="25" fillId="0" borderId="23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5" fillId="0" borderId="22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/>
    </xf>
    <xf numFmtId="4" fontId="37" fillId="28" borderId="14" xfId="0" applyNumberFormat="1" applyFont="1" applyFill="1" applyBorder="1" applyAlignment="1">
      <alignment horizontal="right" vertical="center"/>
    </xf>
    <xf numFmtId="17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4" fontId="25" fillId="0" borderId="31" xfId="0" applyNumberFormat="1" applyFont="1" applyFill="1" applyBorder="1" applyAlignment="1">
      <alignment horizontal="right" vertical="center" wrapText="1"/>
    </xf>
    <xf numFmtId="4" fontId="25" fillId="0" borderId="31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31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49" fontId="25" fillId="27" borderId="31" xfId="0" applyNumberFormat="1" applyFont="1" applyFill="1" applyBorder="1" applyAlignment="1">
      <alignment horizontal="center" vertical="center" wrapText="1"/>
    </xf>
    <xf numFmtId="49" fontId="25" fillId="27" borderId="2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25" fillId="0" borderId="14" xfId="0" applyNumberFormat="1" applyFont="1" applyFill="1" applyBorder="1" applyAlignment="1">
      <alignment horizontal="center" vertical="center" wrapText="1"/>
    </xf>
    <xf numFmtId="4" fontId="37" fillId="24" borderId="40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80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4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/>
    </xf>
    <xf numFmtId="4" fontId="25" fillId="26" borderId="41" xfId="0" applyNumberFormat="1" applyFont="1" applyFill="1" applyBorder="1" applyAlignment="1">
      <alignment horizontal="right" vertical="center" wrapText="1"/>
    </xf>
    <xf numFmtId="173" fontId="25" fillId="26" borderId="41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center" vertical="center" wrapText="1"/>
    </xf>
    <xf numFmtId="0" fontId="25" fillId="27" borderId="4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3" fontId="25" fillId="26" borderId="41" xfId="0" applyNumberFormat="1" applyFont="1" applyFill="1" applyBorder="1" applyAlignment="1">
      <alignment vertical="center" wrapText="1"/>
    </xf>
    <xf numFmtId="4" fontId="24" fillId="0" borderId="41" xfId="0" applyNumberFormat="1" applyFont="1" applyBorder="1" applyAlignment="1">
      <alignment/>
    </xf>
    <xf numFmtId="49" fontId="25" fillId="26" borderId="41" xfId="0" applyNumberFormat="1" applyFont="1" applyFill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left" vertical="center" wrapText="1"/>
    </xf>
    <xf numFmtId="4" fontId="25" fillId="26" borderId="41" xfId="0" applyNumberFormat="1" applyFont="1" applyFill="1" applyBorder="1" applyAlignment="1">
      <alignment horizontal="right" vertical="center"/>
    </xf>
    <xf numFmtId="49" fontId="25" fillId="26" borderId="41" xfId="0" applyNumberFormat="1" applyFont="1" applyFill="1" applyBorder="1" applyAlignment="1">
      <alignment horizontal="right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center" vertical="center" wrapText="1"/>
    </xf>
    <xf numFmtId="173" fontId="25" fillId="27" borderId="41" xfId="0" applyNumberFormat="1" applyFont="1" applyFill="1" applyBorder="1" applyAlignment="1">
      <alignment horizontal="center" vertical="center" wrapText="1"/>
    </xf>
    <xf numFmtId="4" fontId="25" fillId="27" borderId="41" xfId="0" applyNumberFormat="1" applyFont="1" applyFill="1" applyBorder="1" applyAlignment="1">
      <alignment horizontal="right" vertical="center" wrapText="1"/>
    </xf>
    <xf numFmtId="0" fontId="25" fillId="0" borderId="41" xfId="0" applyFont="1" applyBorder="1" applyAlignment="1">
      <alignment vertical="center"/>
    </xf>
    <xf numFmtId="0" fontId="27" fillId="26" borderId="0" xfId="0" applyFont="1" applyFill="1" applyAlignment="1">
      <alignment/>
    </xf>
    <xf numFmtId="0" fontId="25" fillId="26" borderId="41" xfId="0" applyFont="1" applyFill="1" applyBorder="1" applyAlignment="1">
      <alignment vertical="center"/>
    </xf>
    <xf numFmtId="0" fontId="27" fillId="26" borderId="0" xfId="0" applyFont="1" applyFill="1" applyBorder="1" applyAlignment="1">
      <alignment/>
    </xf>
    <xf numFmtId="9" fontId="0" fillId="0" borderId="41" xfId="5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4" fontId="37" fillId="24" borderId="41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6" borderId="0" xfId="0" applyFont="1" applyFill="1" applyBorder="1" applyAlignment="1">
      <alignment wrapText="1"/>
    </xf>
    <xf numFmtId="0" fontId="57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5" fillId="26" borderId="0" xfId="0" applyNumberFormat="1" applyFont="1" applyFill="1" applyBorder="1" applyAlignment="1">
      <alignment horizontal="right" vertical="center" wrapText="1"/>
    </xf>
    <xf numFmtId="4" fontId="25" fillId="27" borderId="0" xfId="0" applyNumberFormat="1" applyFont="1" applyFill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180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5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right"/>
    </xf>
    <xf numFmtId="9" fontId="25" fillId="0" borderId="23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4" fontId="37" fillId="25" borderId="4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0" fontId="60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23" fillId="24" borderId="2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4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 applyProtection="1">
      <alignment vertical="center" wrapText="1"/>
      <protection/>
    </xf>
    <xf numFmtId="0" fontId="23" fillId="24" borderId="40" xfId="0" applyFont="1" applyFill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43" xfId="0" applyFont="1" applyBorder="1" applyAlignment="1" applyProtection="1">
      <alignment vertical="center" wrapText="1"/>
      <protection/>
    </xf>
    <xf numFmtId="0" fontId="25" fillId="0" borderId="14" xfId="0" applyFont="1" applyBorder="1" applyAlignment="1">
      <alignment horizontal="center"/>
    </xf>
    <xf numFmtId="4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right" vertical="top"/>
    </xf>
    <xf numFmtId="0" fontId="25" fillId="0" borderId="12" xfId="0" applyFont="1" applyBorder="1" applyAlignment="1" applyProtection="1">
      <alignment vertical="center" wrapText="1"/>
      <protection/>
    </xf>
    <xf numFmtId="9" fontId="25" fillId="0" borderId="11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25" fillId="0" borderId="14" xfId="0" applyFont="1" applyBorder="1" applyAlignment="1">
      <alignment horizontal="centerContinuous" vertical="top"/>
    </xf>
    <xf numFmtId="0" fontId="22" fillId="0" borderId="14" xfId="0" applyFont="1" applyBorder="1" applyAlignment="1">
      <alignment/>
    </xf>
    <xf numFmtId="178" fontId="25" fillId="0" borderId="22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/>
    </xf>
    <xf numFmtId="4" fontId="37" fillId="24" borderId="14" xfId="0" applyNumberFormat="1" applyFont="1" applyFill="1" applyBorder="1" applyAlignment="1">
      <alignment horizontal="right" vertical="center"/>
    </xf>
    <xf numFmtId="4" fontId="53" fillId="0" borderId="14" xfId="0" applyNumberFormat="1" applyFont="1" applyBorder="1" applyAlignment="1">
      <alignment wrapText="1"/>
    </xf>
    <xf numFmtId="0" fontId="53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64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4" fontId="65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 vertical="center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0" fontId="25" fillId="0" borderId="14" xfId="0" applyFont="1" applyBorder="1" applyAlignment="1" applyProtection="1">
      <alignment horizontal="center"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5" fillId="0" borderId="45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left" vertical="center" wrapText="1"/>
    </xf>
    <xf numFmtId="173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4" fontId="25" fillId="0" borderId="14" xfId="0" applyNumberFormat="1" applyFont="1" applyBorder="1" applyAlignment="1" applyProtection="1">
      <alignment horizontal="right" vertical="center"/>
      <protection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vertical="center" wrapText="1"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9" fontId="25" fillId="27" borderId="22" xfId="0" applyNumberFormat="1" applyFont="1" applyFill="1" applyBorder="1" applyAlignment="1">
      <alignment horizontal="center" vertical="center"/>
    </xf>
    <xf numFmtId="49" fontId="25" fillId="27" borderId="23" xfId="0" applyNumberFormat="1" applyFont="1" applyFill="1" applyBorder="1" applyAlignment="1">
      <alignment horizontal="center" vertical="center"/>
    </xf>
    <xf numFmtId="9" fontId="25" fillId="0" borderId="12" xfId="51" applyFont="1" applyFill="1" applyBorder="1" applyAlignment="1" applyProtection="1">
      <alignment horizontal="center" vertical="center"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4" fontId="25" fillId="0" borderId="45" xfId="0" applyNumberFormat="1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4" fontId="25" fillId="0" borderId="18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71" fillId="0" borderId="0" xfId="0" applyFont="1" applyFill="1" applyAlignment="1">
      <alignment/>
    </xf>
    <xf numFmtId="0" fontId="31" fillId="0" borderId="14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4" fontId="36" fillId="27" borderId="49" xfId="0" applyNumberFormat="1" applyFont="1" applyFill="1" applyBorder="1" applyAlignment="1">
      <alignment horizontal="right" vertical="center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27" borderId="0" xfId="0" applyFont="1" applyFill="1" applyAlignment="1">
      <alignment wrapText="1"/>
    </xf>
    <xf numFmtId="0" fontId="44" fillId="0" borderId="0" xfId="0" applyFont="1" applyAlignment="1">
      <alignment/>
    </xf>
    <xf numFmtId="0" fontId="73" fillId="0" borderId="0" xfId="0" applyFont="1" applyAlignment="1">
      <alignment horizontal="right" wrapText="1"/>
    </xf>
    <xf numFmtId="0" fontId="73" fillId="0" borderId="0" xfId="0" applyFont="1" applyAlignment="1">
      <alignment horizontal="left"/>
    </xf>
    <xf numFmtId="4" fontId="65" fillId="0" borderId="0" xfId="0" applyNumberFormat="1" applyFont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4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 horizontal="left" vertical="center"/>
    </xf>
    <xf numFmtId="180" fontId="76" fillId="0" borderId="0" xfId="0" applyNumberFormat="1" applyFont="1" applyAlignment="1">
      <alignment horizontal="left" vertical="center"/>
    </xf>
    <xf numFmtId="180" fontId="72" fillId="0" borderId="0" xfId="0" applyNumberFormat="1" applyFont="1" applyAlignment="1">
      <alignment horizontal="left" vertical="center"/>
    </xf>
    <xf numFmtId="180" fontId="7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23" fillId="27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3" fillId="27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4" fontId="25" fillId="0" borderId="12" xfId="0" applyNumberFormat="1" applyFont="1" applyBorder="1" applyAlignment="1" applyProtection="1">
      <alignment horizontal="right" vertical="center" wrapText="1"/>
      <protection/>
    </xf>
    <xf numFmtId="9" fontId="25" fillId="0" borderId="45" xfId="0" applyNumberFormat="1" applyFont="1" applyBorder="1" applyAlignment="1" applyProtection="1">
      <alignment horizontal="center" vertical="center" wrapText="1"/>
      <protection/>
    </xf>
    <xf numFmtId="4" fontId="25" fillId="0" borderId="45" xfId="0" applyNumberFormat="1" applyFont="1" applyBorder="1" applyAlignment="1" applyProtection="1">
      <alignment horizontal="right" vertical="center" wrapText="1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vertical="center" wrapText="1"/>
      <protection/>
    </xf>
    <xf numFmtId="0" fontId="25" fillId="0" borderId="32" xfId="0" applyFont="1" applyBorder="1" applyAlignment="1" applyProtection="1">
      <alignment vertical="center" wrapText="1"/>
      <protection/>
    </xf>
    <xf numFmtId="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vertical="center" wrapText="1"/>
      <protection/>
    </xf>
    <xf numFmtId="0" fontId="25" fillId="0" borderId="52" xfId="0" applyFont="1" applyBorder="1" applyAlignment="1" applyProtection="1">
      <alignment vertical="center" wrapText="1"/>
      <protection/>
    </xf>
    <xf numFmtId="4" fontId="25" fillId="0" borderId="11" xfId="0" applyNumberFormat="1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9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12" xfId="0" applyNumberFormat="1" applyFont="1" applyBorder="1" applyAlignment="1" applyProtection="1">
      <alignment horizontal="right" vertical="center"/>
      <protection/>
    </xf>
    <xf numFmtId="9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53" xfId="0" applyFont="1" applyBorder="1" applyAlignment="1" applyProtection="1">
      <alignment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173" fontId="25" fillId="0" borderId="12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14" fontId="25" fillId="0" borderId="14" xfId="0" applyNumberFormat="1" applyFont="1" applyBorder="1" applyAlignment="1" applyProtection="1">
      <alignment horizontal="center" vertical="center" wrapText="1"/>
      <protection/>
    </xf>
    <xf numFmtId="9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wrapText="1"/>
      <protection/>
    </xf>
    <xf numFmtId="0" fontId="25" fillId="0" borderId="54" xfId="0" applyFont="1" applyBorder="1" applyAlignment="1" applyProtection="1">
      <alignment vertical="center" wrapText="1"/>
      <protection/>
    </xf>
    <xf numFmtId="0" fontId="36" fillId="0" borderId="32" xfId="0" applyFont="1" applyBorder="1" applyAlignment="1" applyProtection="1">
      <alignment horizontal="center" vertical="center" wrapText="1"/>
      <protection/>
    </xf>
    <xf numFmtId="4" fontId="37" fillId="25" borderId="49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right" wrapText="1"/>
      <protection/>
    </xf>
    <xf numFmtId="0" fontId="25" fillId="0" borderId="23" xfId="0" applyFont="1" applyFill="1" applyBorder="1" applyAlignment="1">
      <alignment horizontal="center" vertical="center" wrapText="1"/>
    </xf>
    <xf numFmtId="0" fontId="73" fillId="0" borderId="0" xfId="0" applyFont="1" applyAlignment="1" applyProtection="1">
      <alignment horizontal="left"/>
      <protection/>
    </xf>
    <xf numFmtId="4" fontId="65" fillId="0" borderId="0" xfId="0" applyNumberFormat="1" applyFont="1" applyAlignment="1" applyProtection="1">
      <alignment horizontal="right" vertical="center" wrapText="1"/>
      <protection/>
    </xf>
    <xf numFmtId="0" fontId="73" fillId="0" borderId="0" xfId="0" applyFont="1" applyAlignment="1" applyProtection="1">
      <alignment wrapText="1"/>
      <protection/>
    </xf>
    <xf numFmtId="0" fontId="77" fillId="0" borderId="0" xfId="0" applyFont="1" applyAlignment="1" applyProtection="1">
      <alignment horizontal="center" wrapText="1"/>
      <protection/>
    </xf>
    <xf numFmtId="0" fontId="77" fillId="0" borderId="0" xfId="0" applyFont="1" applyAlignment="1" applyProtection="1">
      <alignment horizontal="center" vertical="center" wrapText="1"/>
      <protection/>
    </xf>
    <xf numFmtId="9" fontId="78" fillId="0" borderId="0" xfId="0" applyNumberFormat="1" applyFont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 wrapText="1"/>
      <protection/>
    </xf>
    <xf numFmtId="4" fontId="54" fillId="0" borderId="0" xfId="0" applyNumberFormat="1" applyFont="1" applyAlignment="1" applyProtection="1">
      <alignment horizontal="center" vertical="center" wrapText="1"/>
      <protection/>
    </xf>
    <xf numFmtId="4" fontId="53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4" fillId="0" borderId="0" xfId="0" applyNumberFormat="1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5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/>
    </xf>
    <xf numFmtId="182" fontId="30" fillId="0" borderId="0" xfId="0" applyNumberFormat="1" applyFont="1" applyAlignment="1" applyProtection="1">
      <alignment horizontal="left" vertical="center"/>
      <protection/>
    </xf>
    <xf numFmtId="180" fontId="23" fillId="0" borderId="0" xfId="0" applyNumberFormat="1" applyFont="1" applyAlignment="1" applyProtection="1">
      <alignment horizontal="left" vertical="center"/>
      <protection/>
    </xf>
    <xf numFmtId="180" fontId="30" fillId="0" borderId="0" xfId="0" applyNumberFormat="1" applyFont="1" applyAlignment="1" applyProtection="1">
      <alignment horizontal="left" vertical="center"/>
      <protection/>
    </xf>
    <xf numFmtId="180" fontId="76" fillId="0" borderId="0" xfId="0" applyNumberFormat="1" applyFont="1" applyAlignment="1" applyProtection="1">
      <alignment horizontal="left" vertical="center"/>
      <protection/>
    </xf>
    <xf numFmtId="180" fontId="72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55" xfId="0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37" fillId="24" borderId="49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79" fillId="0" borderId="0" xfId="0" applyFont="1" applyAlignment="1">
      <alignment/>
    </xf>
    <xf numFmtId="0" fontId="80" fillId="0" borderId="0" xfId="0" applyFont="1" applyAlignment="1">
      <alignment horizontal="right" wrapText="1"/>
    </xf>
    <xf numFmtId="0" fontId="80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4" fontId="84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82" fontId="30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2" fontId="30" fillId="0" borderId="0" xfId="0" applyNumberFormat="1" applyFont="1" applyBorder="1" applyAlignment="1">
      <alignment horizontal="center" vertical="center"/>
    </xf>
    <xf numFmtId="49" fontId="25" fillId="0" borderId="19" xfId="0" applyNumberFormat="1" applyFont="1" applyFill="1" applyBorder="1" applyAlignment="1" quotePrefix="1">
      <alignment horizontal="center" vertical="center"/>
    </xf>
    <xf numFmtId="0" fontId="39" fillId="30" borderId="0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textRotation="90" wrapText="1"/>
    </xf>
    <xf numFmtId="0" fontId="23" fillId="24" borderId="42" xfId="0" applyFont="1" applyFill="1" applyBorder="1" applyAlignment="1">
      <alignment horizontal="center" vertical="center" textRotation="90" wrapText="1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quotePrefix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 quotePrefix="1">
      <alignment horizontal="center" vertical="center"/>
    </xf>
    <xf numFmtId="49" fontId="25" fillId="0" borderId="23" xfId="0" applyNumberFormat="1" applyFont="1" applyBorder="1" applyAlignment="1" quotePrefix="1">
      <alignment horizontal="center" vertical="center"/>
    </xf>
    <xf numFmtId="0" fontId="25" fillId="0" borderId="22" xfId="0" applyFont="1" applyBorder="1" applyAlignment="1" quotePrefix="1">
      <alignment horizontal="center" vertical="center" wrapText="1"/>
    </xf>
    <xf numFmtId="0" fontId="25" fillId="0" borderId="23" xfId="0" applyFont="1" applyBorder="1" applyAlignment="1" quotePrefix="1">
      <alignment horizontal="center" vertical="center" wrapText="1"/>
    </xf>
    <xf numFmtId="173" fontId="25" fillId="0" borderId="22" xfId="0" applyNumberFormat="1" applyFont="1" applyBorder="1" applyAlignment="1">
      <alignment horizontal="center" vertical="center" wrapText="1"/>
    </xf>
    <xf numFmtId="173" fontId="25" fillId="0" borderId="23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9" fontId="25" fillId="0" borderId="22" xfId="0" applyNumberFormat="1" applyFont="1" applyBorder="1" applyAlignment="1">
      <alignment horizontal="center" vertical="center" wrapText="1"/>
    </xf>
    <xf numFmtId="9" fontId="25" fillId="0" borderId="23" xfId="0" applyNumberFormat="1" applyFont="1" applyBorder="1" applyAlignment="1">
      <alignment horizontal="center" vertical="center" wrapText="1"/>
    </xf>
    <xf numFmtId="0" fontId="36" fillId="28" borderId="57" xfId="0" applyFont="1" applyFill="1" applyBorder="1" applyAlignment="1">
      <alignment horizontal="center" vertical="center" wrapText="1"/>
    </xf>
    <xf numFmtId="0" fontId="36" fillId="28" borderId="5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39" fillId="3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 quotePrefix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 quotePrefix="1">
      <alignment horizontal="center" vertical="center" wrapText="1"/>
    </xf>
    <xf numFmtId="20" fontId="30" fillId="0" borderId="0" xfId="0" applyNumberFormat="1" applyFont="1" applyBorder="1" applyAlignment="1">
      <alignment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6" fillId="28" borderId="61" xfId="0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 quotePrefix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25" fillId="0" borderId="0" xfId="0" applyFont="1" applyBorder="1" applyAlignment="1" quotePrefix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9" fontId="25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49" fontId="42" fillId="0" borderId="31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0" borderId="3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9" fontId="25" fillId="0" borderId="22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9" fontId="25" fillId="0" borderId="31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49" fontId="25" fillId="27" borderId="22" xfId="0" applyNumberFormat="1" applyFont="1" applyFill="1" applyBorder="1" applyAlignment="1">
      <alignment horizontal="center" vertical="center" wrapText="1"/>
    </xf>
    <xf numFmtId="49" fontId="25" fillId="27" borderId="31" xfId="0" applyNumberFormat="1" applyFont="1" applyFill="1" applyBorder="1" applyAlignment="1">
      <alignment horizontal="center" vertical="center" wrapText="1"/>
    </xf>
    <xf numFmtId="49" fontId="25" fillId="27" borderId="23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73" fontId="25" fillId="0" borderId="22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80" fontId="30" fillId="0" borderId="0" xfId="0" applyNumberFormat="1" applyFont="1" applyBorder="1" applyAlignment="1">
      <alignment horizontal="left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3" fillId="24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/>
    </xf>
    <xf numFmtId="0" fontId="27" fillId="0" borderId="41" xfId="0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center" vertical="center" wrapText="1"/>
    </xf>
    <xf numFmtId="173" fontId="25" fillId="26" borderId="41" xfId="0" applyNumberFormat="1" applyFont="1" applyFill="1" applyBorder="1" applyAlignment="1">
      <alignment horizontal="center" vertical="center" wrapText="1"/>
    </xf>
    <xf numFmtId="173" fontId="25" fillId="27" borderId="41" xfId="0" applyNumberFormat="1" applyFont="1" applyFill="1" applyBorder="1" applyAlignment="1">
      <alignment horizontal="center" vertical="center" wrapText="1"/>
    </xf>
    <xf numFmtId="0" fontId="25" fillId="27" borderId="41" xfId="0" applyNumberFormat="1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23" fillId="25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23" fillId="25" borderId="19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23" fillId="25" borderId="42" xfId="0" applyFont="1" applyFill="1" applyBorder="1" applyAlignment="1">
      <alignment horizontal="center" vertical="center" wrapText="1"/>
    </xf>
    <xf numFmtId="0" fontId="23" fillId="25" borderId="68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0" fontId="0" fillId="0" borderId="30" xfId="0" applyFont="1" applyBorder="1" applyAlignment="1">
      <alignment/>
    </xf>
    <xf numFmtId="0" fontId="25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5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3" fontId="25" fillId="0" borderId="22" xfId="0" applyNumberFormat="1" applyFont="1" applyBorder="1" applyAlignment="1">
      <alignment horizontal="center" vertical="center" wrapText="1"/>
    </xf>
    <xf numFmtId="181" fontId="25" fillId="0" borderId="73" xfId="0" applyNumberFormat="1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1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3" fillId="24" borderId="6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20" fontId="68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36" fillId="27" borderId="49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5" borderId="59" xfId="0" applyFont="1" applyFill="1" applyBorder="1" applyAlignment="1" applyProtection="1">
      <alignment horizontal="center" vertical="center" wrapText="1"/>
      <protection/>
    </xf>
    <xf numFmtId="0" fontId="23" fillId="25" borderId="29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vertical="center" wrapText="1"/>
      <protection/>
    </xf>
    <xf numFmtId="0" fontId="25" fillId="0" borderId="48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25" fillId="0" borderId="78" xfId="0" applyFont="1" applyBorder="1" applyAlignment="1" applyProtection="1">
      <alignment horizontal="center" vertical="center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79" xfId="0" applyNumberFormat="1" applyFont="1" applyBorder="1" applyAlignment="1" applyProtection="1">
      <alignment horizontal="right" vertical="center"/>
      <protection/>
    </xf>
    <xf numFmtId="4" fontId="25" fillId="0" borderId="14" xfId="0" applyNumberFormat="1" applyFont="1" applyBorder="1" applyAlignment="1" applyProtection="1">
      <alignment horizontal="right" vertical="center"/>
      <protection/>
    </xf>
    <xf numFmtId="14" fontId="25" fillId="0" borderId="14" xfId="0" applyNumberFormat="1" applyFont="1" applyBorder="1" applyAlignment="1" applyProtection="1">
      <alignment horizontal="center" vertical="center"/>
      <protection/>
    </xf>
    <xf numFmtId="0" fontId="36" fillId="0" borderId="49" xfId="0" applyFont="1" applyBorder="1" applyAlignment="1" applyProtection="1">
      <alignment horizontal="center" vertical="center" wrapText="1"/>
      <protection/>
    </xf>
    <xf numFmtId="182" fontId="30" fillId="0" borderId="0" xfId="0" applyNumberFormat="1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7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36" fillId="0" borderId="4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38100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61</xdr:row>
      <xdr:rowOff>0</xdr:rowOff>
    </xdr:from>
    <xdr:to>
      <xdr:col>1</xdr:col>
      <xdr:colOff>38100</xdr:colOff>
      <xdr:row>61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2787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207</xdr:row>
      <xdr:rowOff>0</xdr:rowOff>
    </xdr:from>
    <xdr:to>
      <xdr:col>1</xdr:col>
      <xdr:colOff>38100</xdr:colOff>
      <xdr:row>207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4754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261</xdr:row>
      <xdr:rowOff>0</xdr:rowOff>
    </xdr:from>
    <xdr:to>
      <xdr:col>0</xdr:col>
      <xdr:colOff>647700</xdr:colOff>
      <xdr:row>261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0676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231</xdr:row>
      <xdr:rowOff>9525</xdr:rowOff>
    </xdr:from>
    <xdr:to>
      <xdr:col>0</xdr:col>
      <xdr:colOff>723900</xdr:colOff>
      <xdr:row>231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679055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84"/>
  <sheetViews>
    <sheetView tabSelected="1" zoomScaleSheetLayoutView="100" zoomScalePageLayoutView="0" workbookViewId="0" topLeftCell="A349">
      <selection activeCell="I371" sqref="I371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38.57421875" style="0" customWidth="1"/>
    <col min="4" max="4" width="23.57421875" style="0" customWidth="1"/>
    <col min="5" max="8" width="9.7109375" style="0" customWidth="1"/>
    <col min="9" max="9" width="25.28125" style="0" customWidth="1"/>
    <col min="10" max="10" width="9.28125" style="0" customWidth="1"/>
    <col min="11" max="11" width="8.140625" style="0" customWidth="1"/>
    <col min="12" max="12" width="13.28125" style="0" customWidth="1"/>
    <col min="13" max="13" width="12.421875" style="0" customWidth="1"/>
    <col min="14" max="15" width="8.7109375" style="0" customWidth="1"/>
    <col min="16" max="16" width="10.421875" style="0" customWidth="1"/>
    <col min="17" max="17" width="11.7109375" style="0" customWidth="1"/>
    <col min="18" max="18" width="6.421875" style="0" customWidth="1"/>
    <col min="19" max="122" width="9.140625" style="82" customWidth="1"/>
  </cols>
  <sheetData>
    <row r="1" spans="1:122" s="2" customFormat="1" ht="36" customHeight="1">
      <c r="A1" s="734" t="s">
        <v>439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</row>
    <row r="2" spans="1:122" s="2" customFormat="1" ht="11.25" customHeight="1">
      <c r="A2" s="735" t="s">
        <v>427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</row>
    <row r="4" spans="1:18" ht="18" customHeight="1">
      <c r="A4" s="1" t="s">
        <v>391</v>
      </c>
      <c r="B4" s="1"/>
      <c r="C4" s="736" t="s">
        <v>440</v>
      </c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392</v>
      </c>
      <c r="B6" s="4"/>
      <c r="C6" s="731" t="s">
        <v>528</v>
      </c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737" t="s">
        <v>393</v>
      </c>
      <c r="B8" s="737" t="s">
        <v>493</v>
      </c>
      <c r="C8" s="732" t="s">
        <v>394</v>
      </c>
      <c r="D8" s="712" t="s">
        <v>494</v>
      </c>
      <c r="E8" s="733" t="s">
        <v>395</v>
      </c>
      <c r="F8" s="733"/>
      <c r="G8" s="733"/>
      <c r="H8" s="733"/>
      <c r="I8" s="732" t="s">
        <v>396</v>
      </c>
      <c r="J8" s="732" t="s">
        <v>397</v>
      </c>
      <c r="K8" s="732" t="s">
        <v>398</v>
      </c>
      <c r="L8" s="732" t="s">
        <v>388</v>
      </c>
      <c r="M8" s="732" t="s">
        <v>390</v>
      </c>
      <c r="N8" s="732" t="s">
        <v>399</v>
      </c>
      <c r="O8" s="732" t="s">
        <v>400</v>
      </c>
      <c r="P8" s="732" t="s">
        <v>389</v>
      </c>
      <c r="Q8" s="732" t="s">
        <v>401</v>
      </c>
      <c r="R8" s="732" t="s">
        <v>402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s="7" customFormat="1" ht="40.5" customHeight="1" thickBot="1">
      <c r="A9" s="737"/>
      <c r="B9" s="737"/>
      <c r="C9" s="732"/>
      <c r="D9" s="713"/>
      <c r="E9" s="8" t="s">
        <v>403</v>
      </c>
      <c r="F9" s="8" t="s">
        <v>404</v>
      </c>
      <c r="G9" s="8" t="s">
        <v>405</v>
      </c>
      <c r="H9" s="8" t="s">
        <v>406</v>
      </c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s="9" customFormat="1" ht="42" customHeight="1">
      <c r="A10" s="754" t="s">
        <v>424</v>
      </c>
      <c r="B10" s="704" t="s">
        <v>495</v>
      </c>
      <c r="C10" s="91" t="s">
        <v>425</v>
      </c>
      <c r="D10" s="714" t="s">
        <v>509</v>
      </c>
      <c r="E10" s="13"/>
      <c r="F10" s="14"/>
      <c r="G10" s="14" t="s">
        <v>407</v>
      </c>
      <c r="H10" s="13"/>
      <c r="I10" s="778" t="s">
        <v>426</v>
      </c>
      <c r="J10" s="771">
        <v>10</v>
      </c>
      <c r="K10" s="771">
        <v>8</v>
      </c>
      <c r="L10" s="15">
        <v>593511.15</v>
      </c>
      <c r="M10" s="759">
        <v>44379</v>
      </c>
      <c r="N10" s="759">
        <v>44449</v>
      </c>
      <c r="O10" s="759">
        <v>45277</v>
      </c>
      <c r="P10" s="16">
        <v>0.86</v>
      </c>
      <c r="Q10" s="17">
        <v>425149.4</v>
      </c>
      <c r="R10" s="7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753"/>
      <c r="B11" s="753"/>
      <c r="C11" s="90" t="s">
        <v>529</v>
      </c>
      <c r="D11" s="772"/>
      <c r="E11" s="64"/>
      <c r="F11" s="66"/>
      <c r="G11" s="66"/>
      <c r="H11" s="64"/>
      <c r="I11" s="780"/>
      <c r="J11" s="772"/>
      <c r="K11" s="772"/>
      <c r="L11" s="41">
        <v>115440.03</v>
      </c>
      <c r="M11" s="760"/>
      <c r="N11" s="760"/>
      <c r="O11" s="760"/>
      <c r="P11" s="80"/>
      <c r="Q11" s="41">
        <v>82713.08</v>
      </c>
      <c r="R11" s="75">
        <v>12</v>
      </c>
    </row>
    <row r="12" spans="1:122" s="9" customFormat="1" ht="42" customHeight="1">
      <c r="A12" s="754" t="s">
        <v>431</v>
      </c>
      <c r="B12" s="752" t="s">
        <v>496</v>
      </c>
      <c r="C12" s="71" t="s">
        <v>428</v>
      </c>
      <c r="D12" s="771" t="s">
        <v>516</v>
      </c>
      <c r="E12" s="13" t="s">
        <v>407</v>
      </c>
      <c r="F12" s="14"/>
      <c r="G12" s="771"/>
      <c r="H12" s="13"/>
      <c r="I12" s="778" t="s">
        <v>429</v>
      </c>
      <c r="J12" s="771">
        <v>89</v>
      </c>
      <c r="K12" s="771">
        <v>89</v>
      </c>
      <c r="L12" s="15">
        <v>77694.15</v>
      </c>
      <c r="M12" s="759">
        <v>44406</v>
      </c>
      <c r="N12" s="759">
        <v>44546</v>
      </c>
      <c r="O12" s="759">
        <v>45029</v>
      </c>
      <c r="P12" s="16">
        <v>0.7</v>
      </c>
      <c r="Q12" s="17">
        <v>70150.04</v>
      </c>
      <c r="R12" s="74" t="s">
        <v>492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9.5" customHeight="1">
      <c r="A13" s="753"/>
      <c r="B13" s="753"/>
      <c r="C13" s="89" t="s">
        <v>453</v>
      </c>
      <c r="D13" s="772"/>
      <c r="E13" s="65"/>
      <c r="F13" s="67"/>
      <c r="G13" s="772"/>
      <c r="H13" s="65"/>
      <c r="I13" s="780"/>
      <c r="J13" s="772"/>
      <c r="K13" s="772"/>
      <c r="L13" s="41">
        <v>4297.97</v>
      </c>
      <c r="M13" s="760"/>
      <c r="N13" s="760"/>
      <c r="O13" s="760"/>
      <c r="P13" s="80"/>
      <c r="Q13" s="41">
        <v>4297.97</v>
      </c>
      <c r="R13" s="75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42" customHeight="1">
      <c r="A14" s="754" t="s">
        <v>432</v>
      </c>
      <c r="B14" s="752" t="s">
        <v>497</v>
      </c>
      <c r="C14" s="71" t="s">
        <v>430</v>
      </c>
      <c r="D14" s="771" t="s">
        <v>515</v>
      </c>
      <c r="E14" s="13"/>
      <c r="F14" s="14"/>
      <c r="G14" s="771" t="s">
        <v>407</v>
      </c>
      <c r="H14" s="13"/>
      <c r="I14" s="778" t="s">
        <v>429</v>
      </c>
      <c r="J14" s="771">
        <v>30</v>
      </c>
      <c r="K14" s="771">
        <v>10</v>
      </c>
      <c r="L14" s="15">
        <v>83851.3</v>
      </c>
      <c r="M14" s="759">
        <v>44412</v>
      </c>
      <c r="N14" s="759">
        <v>44546</v>
      </c>
      <c r="O14" s="759">
        <v>45029</v>
      </c>
      <c r="P14" s="16">
        <v>0.7</v>
      </c>
      <c r="Q14" s="17">
        <v>69500.18</v>
      </c>
      <c r="R14" s="74" t="s">
        <v>492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19.5" customHeight="1">
      <c r="A15" s="753"/>
      <c r="B15" s="753"/>
      <c r="C15" s="89" t="s">
        <v>453</v>
      </c>
      <c r="D15" s="772"/>
      <c r="E15" s="65"/>
      <c r="F15" s="67"/>
      <c r="G15" s="772"/>
      <c r="H15" s="65"/>
      <c r="I15" s="780"/>
      <c r="J15" s="772"/>
      <c r="K15" s="772"/>
      <c r="L15" s="41">
        <v>2602.46</v>
      </c>
      <c r="M15" s="760"/>
      <c r="N15" s="760"/>
      <c r="O15" s="760"/>
      <c r="P15" s="80"/>
      <c r="Q15" s="42">
        <v>1149.45</v>
      </c>
      <c r="R15" s="7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58" customFormat="1" ht="42" customHeight="1">
      <c r="A16" s="754" t="s">
        <v>436</v>
      </c>
      <c r="B16" s="752" t="s">
        <v>498</v>
      </c>
      <c r="C16" s="71" t="s">
        <v>437</v>
      </c>
      <c r="D16" s="771" t="s">
        <v>514</v>
      </c>
      <c r="E16" s="13"/>
      <c r="F16" s="14"/>
      <c r="G16" s="14" t="s">
        <v>407</v>
      </c>
      <c r="H16" s="13"/>
      <c r="I16" s="778" t="s">
        <v>438</v>
      </c>
      <c r="J16" s="771">
        <v>10</v>
      </c>
      <c r="K16" s="771">
        <v>5</v>
      </c>
      <c r="L16" s="15">
        <v>412603.5</v>
      </c>
      <c r="M16" s="759">
        <v>44518</v>
      </c>
      <c r="N16" s="759">
        <v>44616</v>
      </c>
      <c r="O16" s="759">
        <v>45354</v>
      </c>
      <c r="P16" s="16">
        <v>0.82</v>
      </c>
      <c r="Q16" s="773">
        <v>292671.63</v>
      </c>
      <c r="R16" s="738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</row>
    <row r="17" spans="1:18" s="10" customFormat="1" ht="19.5" customHeight="1">
      <c r="A17" s="741"/>
      <c r="B17" s="741"/>
      <c r="C17" s="46" t="s">
        <v>408</v>
      </c>
      <c r="D17" s="777"/>
      <c r="E17" s="47"/>
      <c r="F17" s="48"/>
      <c r="G17" s="48"/>
      <c r="H17" s="47" t="s">
        <v>407</v>
      </c>
      <c r="I17" s="779"/>
      <c r="J17" s="777"/>
      <c r="K17" s="777"/>
      <c r="L17" s="11">
        <v>65600</v>
      </c>
      <c r="M17" s="761"/>
      <c r="N17" s="761"/>
      <c r="O17" s="761"/>
      <c r="P17" s="77">
        <v>0.96</v>
      </c>
      <c r="Q17" s="774"/>
      <c r="R17" s="739"/>
    </row>
    <row r="18" spans="1:18" s="10" customFormat="1" ht="19.5" customHeight="1">
      <c r="A18" s="753"/>
      <c r="B18" s="753"/>
      <c r="C18" s="89" t="s">
        <v>453</v>
      </c>
      <c r="D18" s="772"/>
      <c r="E18" s="65"/>
      <c r="F18" s="67"/>
      <c r="G18" s="67"/>
      <c r="H18" s="65"/>
      <c r="I18" s="780"/>
      <c r="J18" s="772"/>
      <c r="K18" s="772"/>
      <c r="L18" s="41">
        <v>62191.79</v>
      </c>
      <c r="M18" s="760"/>
      <c r="N18" s="760"/>
      <c r="O18" s="760"/>
      <c r="P18" s="80"/>
      <c r="Q18" s="17">
        <v>62191.79</v>
      </c>
      <c r="R18" s="740"/>
    </row>
    <row r="19" spans="1:122" s="58" customFormat="1" ht="42" customHeight="1">
      <c r="A19" s="754" t="s">
        <v>443</v>
      </c>
      <c r="B19" s="752" t="s">
        <v>499</v>
      </c>
      <c r="C19" s="71" t="s">
        <v>441</v>
      </c>
      <c r="D19" s="771" t="s">
        <v>513</v>
      </c>
      <c r="E19" s="13"/>
      <c r="F19" s="14"/>
      <c r="G19" s="14" t="s">
        <v>407</v>
      </c>
      <c r="H19" s="13"/>
      <c r="I19" s="778" t="s">
        <v>442</v>
      </c>
      <c r="J19" s="771">
        <v>10</v>
      </c>
      <c r="K19" s="771">
        <v>6</v>
      </c>
      <c r="L19" s="15">
        <v>314662.8</v>
      </c>
      <c r="M19" s="759">
        <v>44442</v>
      </c>
      <c r="N19" s="759">
        <v>44704</v>
      </c>
      <c r="O19" s="759">
        <v>45481</v>
      </c>
      <c r="P19" s="16">
        <v>1</v>
      </c>
      <c r="Q19" s="773">
        <v>345939.84</v>
      </c>
      <c r="R19" s="738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</row>
    <row r="20" spans="1:18" s="10" customFormat="1" ht="18" customHeight="1">
      <c r="A20" s="741"/>
      <c r="B20" s="741"/>
      <c r="C20" s="46" t="s">
        <v>485</v>
      </c>
      <c r="D20" s="777"/>
      <c r="E20" s="47"/>
      <c r="F20" s="48"/>
      <c r="G20" s="48"/>
      <c r="H20" s="47" t="s">
        <v>407</v>
      </c>
      <c r="I20" s="779"/>
      <c r="J20" s="777"/>
      <c r="K20" s="777"/>
      <c r="L20" s="49">
        <v>73127.49</v>
      </c>
      <c r="M20" s="761"/>
      <c r="N20" s="761"/>
      <c r="O20" s="761"/>
      <c r="P20" s="78">
        <v>0.5</v>
      </c>
      <c r="Q20" s="774"/>
      <c r="R20" s="739"/>
    </row>
    <row r="21" spans="1:122" s="58" customFormat="1" ht="31.5" customHeight="1">
      <c r="A21" s="753"/>
      <c r="B21" s="753"/>
      <c r="C21" s="89" t="s">
        <v>491</v>
      </c>
      <c r="D21" s="772"/>
      <c r="E21" s="65"/>
      <c r="F21" s="67"/>
      <c r="G21" s="67"/>
      <c r="H21" s="65"/>
      <c r="I21" s="780"/>
      <c r="J21" s="772"/>
      <c r="K21" s="772"/>
      <c r="L21" s="41">
        <v>33560.98</v>
      </c>
      <c r="M21" s="760"/>
      <c r="N21" s="760"/>
      <c r="O21" s="760"/>
      <c r="P21" s="76"/>
      <c r="Q21" s="42">
        <v>33560.98</v>
      </c>
      <c r="R21" s="88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</row>
    <row r="22" spans="1:122" s="9" customFormat="1" ht="42" customHeight="1">
      <c r="A22" s="754" t="s">
        <v>447</v>
      </c>
      <c r="B22" s="752" t="s">
        <v>500</v>
      </c>
      <c r="C22" s="71" t="s">
        <v>449</v>
      </c>
      <c r="D22" s="771" t="s">
        <v>512</v>
      </c>
      <c r="E22" s="13"/>
      <c r="F22" s="14"/>
      <c r="G22" s="771" t="s">
        <v>407</v>
      </c>
      <c r="H22" s="13"/>
      <c r="I22" s="778" t="s">
        <v>448</v>
      </c>
      <c r="J22" s="771">
        <v>30</v>
      </c>
      <c r="K22" s="771">
        <v>12</v>
      </c>
      <c r="L22" s="15">
        <v>58795.25</v>
      </c>
      <c r="M22" s="759">
        <v>44406</v>
      </c>
      <c r="N22" s="759">
        <v>44727</v>
      </c>
      <c r="O22" s="759">
        <v>45091</v>
      </c>
      <c r="P22" s="748">
        <v>0.85</v>
      </c>
      <c r="Q22" s="17">
        <v>37508.5</v>
      </c>
      <c r="R22" s="74" t="s">
        <v>466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</row>
    <row r="23" spans="1:122" s="9" customFormat="1" ht="19.5" customHeight="1">
      <c r="A23" s="753"/>
      <c r="B23" s="753"/>
      <c r="C23" s="89" t="s">
        <v>453</v>
      </c>
      <c r="D23" s="772"/>
      <c r="E23" s="65"/>
      <c r="F23" s="67"/>
      <c r="G23" s="772"/>
      <c r="H23" s="65"/>
      <c r="I23" s="780"/>
      <c r="J23" s="772"/>
      <c r="K23" s="772"/>
      <c r="L23" s="41">
        <v>4665.51</v>
      </c>
      <c r="M23" s="760"/>
      <c r="N23" s="760"/>
      <c r="O23" s="760"/>
      <c r="P23" s="749"/>
      <c r="Q23" s="42">
        <v>4665.51</v>
      </c>
      <c r="R23" s="7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58" customFormat="1" ht="48.75" customHeight="1">
      <c r="A24" s="12" t="s">
        <v>455</v>
      </c>
      <c r="B24" s="93" t="s">
        <v>501</v>
      </c>
      <c r="C24" s="71" t="s">
        <v>456</v>
      </c>
      <c r="D24" s="13" t="s">
        <v>510</v>
      </c>
      <c r="E24" s="13"/>
      <c r="F24" s="14"/>
      <c r="G24" s="14" t="s">
        <v>407</v>
      </c>
      <c r="H24" s="13"/>
      <c r="I24" s="71" t="s">
        <v>454</v>
      </c>
      <c r="J24" s="13">
        <v>10</v>
      </c>
      <c r="K24" s="13">
        <v>2</v>
      </c>
      <c r="L24" s="15">
        <v>408456.48</v>
      </c>
      <c r="M24" s="70">
        <v>44847</v>
      </c>
      <c r="N24" s="70">
        <v>45104</v>
      </c>
      <c r="O24" s="72">
        <v>45467</v>
      </c>
      <c r="P24" s="16">
        <v>0.25</v>
      </c>
      <c r="Q24" s="17">
        <v>191192.21</v>
      </c>
      <c r="R24" s="7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</row>
    <row r="25" spans="1:122" s="58" customFormat="1" ht="68.25" customHeight="1">
      <c r="A25" s="12" t="s">
        <v>487</v>
      </c>
      <c r="B25" s="93" t="s">
        <v>502</v>
      </c>
      <c r="C25" s="71" t="s">
        <v>488</v>
      </c>
      <c r="D25" s="13" t="s">
        <v>511</v>
      </c>
      <c r="E25" s="13"/>
      <c r="F25" s="14"/>
      <c r="G25" s="14" t="s">
        <v>407</v>
      </c>
      <c r="H25" s="13"/>
      <c r="I25" s="71" t="s">
        <v>489</v>
      </c>
      <c r="J25" s="13">
        <v>10</v>
      </c>
      <c r="K25" s="13">
        <v>5</v>
      </c>
      <c r="L25" s="15">
        <v>2475896.91</v>
      </c>
      <c r="M25" s="70">
        <v>45012</v>
      </c>
      <c r="N25" s="70">
        <v>45089</v>
      </c>
      <c r="O25" s="72">
        <v>45449</v>
      </c>
      <c r="P25" s="16">
        <v>0.16</v>
      </c>
      <c r="Q25" s="17">
        <v>495179.38</v>
      </c>
      <c r="R25" s="73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</row>
    <row r="26" spans="1:122" s="58" customFormat="1" ht="68.25" customHeight="1">
      <c r="A26" s="12" t="s">
        <v>519</v>
      </c>
      <c r="B26" s="105" t="s">
        <v>520</v>
      </c>
      <c r="C26" s="100" t="s">
        <v>522</v>
      </c>
      <c r="D26" s="13" t="s">
        <v>521</v>
      </c>
      <c r="E26" s="101"/>
      <c r="F26" s="102"/>
      <c r="G26" s="102"/>
      <c r="H26" s="101"/>
      <c r="I26" s="71" t="s">
        <v>523</v>
      </c>
      <c r="J26" s="13">
        <v>3</v>
      </c>
      <c r="K26" s="13">
        <v>1</v>
      </c>
      <c r="L26" s="103">
        <v>53655.29</v>
      </c>
      <c r="M26" s="70">
        <v>45236</v>
      </c>
      <c r="N26" s="70">
        <v>45240</v>
      </c>
      <c r="O26" s="72">
        <v>45329</v>
      </c>
      <c r="P26" s="104">
        <v>0.05</v>
      </c>
      <c r="Q26" s="17">
        <v>0</v>
      </c>
      <c r="R26" s="7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</row>
    <row r="27" spans="1:122" s="9" customFormat="1" ht="42" customHeight="1">
      <c r="A27" s="754" t="s">
        <v>445</v>
      </c>
      <c r="B27" s="754" t="s">
        <v>508</v>
      </c>
      <c r="C27" s="71" t="s">
        <v>444</v>
      </c>
      <c r="D27" s="771" t="s">
        <v>506</v>
      </c>
      <c r="E27" s="13"/>
      <c r="F27" s="14"/>
      <c r="G27" s="14" t="s">
        <v>407</v>
      </c>
      <c r="H27" s="13"/>
      <c r="I27" s="778" t="s">
        <v>446</v>
      </c>
      <c r="J27" s="771">
        <v>49</v>
      </c>
      <c r="K27" s="771">
        <v>12</v>
      </c>
      <c r="L27" s="15">
        <v>121042.35</v>
      </c>
      <c r="M27" s="759">
        <v>44643</v>
      </c>
      <c r="N27" s="759">
        <v>44728</v>
      </c>
      <c r="O27" s="759">
        <v>45233</v>
      </c>
      <c r="P27" s="62">
        <v>1</v>
      </c>
      <c r="Q27" s="773">
        <v>103865.82</v>
      </c>
      <c r="R27" s="775" t="s">
        <v>524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</row>
    <row r="28" spans="1:18" s="10" customFormat="1" ht="18.75" customHeight="1">
      <c r="A28" s="741"/>
      <c r="B28" s="741"/>
      <c r="C28" s="46" t="s">
        <v>408</v>
      </c>
      <c r="D28" s="777"/>
      <c r="E28" s="47"/>
      <c r="F28" s="48"/>
      <c r="G28" s="48"/>
      <c r="H28" s="47" t="s">
        <v>407</v>
      </c>
      <c r="I28" s="779"/>
      <c r="J28" s="777"/>
      <c r="K28" s="777"/>
      <c r="L28" s="49">
        <v>41607.46</v>
      </c>
      <c r="M28" s="761"/>
      <c r="N28" s="761"/>
      <c r="O28" s="761"/>
      <c r="P28" s="78">
        <v>1</v>
      </c>
      <c r="Q28" s="744"/>
      <c r="R28" s="755"/>
    </row>
    <row r="29" spans="1:18" s="10" customFormat="1" ht="19.5" customHeight="1">
      <c r="A29" s="753"/>
      <c r="B29" s="753"/>
      <c r="C29" s="89" t="s">
        <v>453</v>
      </c>
      <c r="D29" s="772"/>
      <c r="E29" s="65"/>
      <c r="F29" s="67"/>
      <c r="G29" s="67"/>
      <c r="H29" s="65"/>
      <c r="I29" s="780"/>
      <c r="J29" s="772"/>
      <c r="K29" s="772"/>
      <c r="L29" s="41">
        <v>10870.67</v>
      </c>
      <c r="M29" s="760"/>
      <c r="N29" s="760"/>
      <c r="O29" s="760"/>
      <c r="P29" s="79"/>
      <c r="Q29" s="42">
        <v>10870.67</v>
      </c>
      <c r="R29" s="776"/>
    </row>
    <row r="30" spans="1:122" s="10" customFormat="1" ht="19.5" customHeight="1">
      <c r="A30" s="754" t="s">
        <v>480</v>
      </c>
      <c r="B30" s="754" t="s">
        <v>508</v>
      </c>
      <c r="C30" s="778" t="s">
        <v>478</v>
      </c>
      <c r="D30" s="715" t="s">
        <v>506</v>
      </c>
      <c r="E30" s="771"/>
      <c r="F30" s="771"/>
      <c r="G30" s="771" t="s">
        <v>407</v>
      </c>
      <c r="H30" s="771"/>
      <c r="I30" s="778" t="s">
        <v>484</v>
      </c>
      <c r="J30" s="771">
        <v>30</v>
      </c>
      <c r="K30" s="771">
        <v>3</v>
      </c>
      <c r="L30" s="750">
        <v>161030.79</v>
      </c>
      <c r="M30" s="759">
        <v>45022</v>
      </c>
      <c r="N30" s="759">
        <v>45075</v>
      </c>
      <c r="O30" s="759">
        <v>45434</v>
      </c>
      <c r="P30" s="781">
        <v>0.55</v>
      </c>
      <c r="Q30" s="773">
        <v>0</v>
      </c>
      <c r="R30" s="775"/>
      <c r="S30" s="770"/>
      <c r="T30" s="767"/>
      <c r="U30" s="765"/>
      <c r="V30" s="764"/>
      <c r="W30" s="764"/>
      <c r="X30" s="764"/>
      <c r="Y30" s="764"/>
      <c r="Z30" s="765"/>
      <c r="AA30" s="764"/>
      <c r="AB30" s="764"/>
      <c r="AC30" s="766"/>
      <c r="AD30" s="762"/>
      <c r="AE30" s="762"/>
      <c r="AF30" s="762"/>
      <c r="AG30" s="768"/>
      <c r="AH30" s="763"/>
      <c r="AI30" s="758"/>
      <c r="AJ30" s="769"/>
      <c r="AK30" s="767"/>
      <c r="AL30" s="765"/>
      <c r="AM30" s="764"/>
      <c r="AN30" s="764"/>
      <c r="AO30" s="764"/>
      <c r="AP30" s="764"/>
      <c r="AQ30" s="765"/>
      <c r="AR30" s="764"/>
      <c r="AS30" s="764"/>
      <c r="AT30" s="766"/>
      <c r="AU30" s="762"/>
      <c r="AV30" s="762"/>
      <c r="AW30" s="762"/>
      <c r="AX30" s="768"/>
      <c r="AY30" s="763"/>
      <c r="AZ30" s="758"/>
      <c r="BA30" s="769"/>
      <c r="BB30" s="767"/>
      <c r="BC30" s="765"/>
      <c r="BD30" s="764"/>
      <c r="BE30" s="764"/>
      <c r="BF30" s="764"/>
      <c r="BG30" s="764"/>
      <c r="BH30" s="765"/>
      <c r="BI30" s="764"/>
      <c r="BJ30" s="764"/>
      <c r="BK30" s="766"/>
      <c r="BL30" s="762"/>
      <c r="BM30" s="762"/>
      <c r="BN30" s="762"/>
      <c r="BO30" s="768"/>
      <c r="BP30" s="763"/>
      <c r="BQ30" s="758"/>
      <c r="BR30" s="769"/>
      <c r="BS30" s="767"/>
      <c r="BT30" s="765"/>
      <c r="BU30" s="764"/>
      <c r="BV30" s="764"/>
      <c r="BW30" s="764"/>
      <c r="BX30" s="764"/>
      <c r="BY30" s="765"/>
      <c r="BZ30" s="764"/>
      <c r="CA30" s="764"/>
      <c r="CB30" s="766"/>
      <c r="CC30" s="762"/>
      <c r="CD30" s="762"/>
      <c r="CE30" s="762"/>
      <c r="CF30" s="768"/>
      <c r="CG30" s="763"/>
      <c r="CH30" s="758"/>
      <c r="CI30" s="769"/>
      <c r="CJ30" s="767"/>
      <c r="CK30" s="765"/>
      <c r="CL30" s="764"/>
      <c r="CM30" s="764"/>
      <c r="CN30" s="764"/>
      <c r="CO30" s="764"/>
      <c r="CP30" s="765"/>
      <c r="CQ30" s="764"/>
      <c r="CR30" s="764"/>
      <c r="CS30" s="766"/>
      <c r="CT30" s="762"/>
      <c r="CU30" s="762"/>
      <c r="CV30" s="762"/>
      <c r="CW30" s="768"/>
      <c r="CX30" s="763"/>
      <c r="CY30" s="758"/>
      <c r="CZ30" s="769"/>
      <c r="DA30" s="767"/>
      <c r="DB30" s="765"/>
      <c r="DC30" s="764"/>
      <c r="DD30" s="764"/>
      <c r="DE30" s="764"/>
      <c r="DF30" s="764"/>
      <c r="DG30" s="765"/>
      <c r="DH30" s="764"/>
      <c r="DI30" s="764"/>
      <c r="DJ30" s="766"/>
      <c r="DK30" s="762"/>
      <c r="DL30" s="762"/>
      <c r="DM30" s="762"/>
      <c r="DN30" s="768"/>
      <c r="DO30" s="763"/>
      <c r="DP30" s="758"/>
      <c r="DQ30" s="769"/>
      <c r="DR30" s="767"/>
    </row>
    <row r="31" spans="1:122" s="10" customFormat="1" ht="19.5" customHeight="1">
      <c r="A31" s="753"/>
      <c r="B31" s="753"/>
      <c r="C31" s="780"/>
      <c r="D31" s="716"/>
      <c r="E31" s="772"/>
      <c r="F31" s="772"/>
      <c r="G31" s="772"/>
      <c r="H31" s="772"/>
      <c r="I31" s="780"/>
      <c r="J31" s="772"/>
      <c r="K31" s="772"/>
      <c r="L31" s="751"/>
      <c r="M31" s="760"/>
      <c r="N31" s="760"/>
      <c r="O31" s="760"/>
      <c r="P31" s="782"/>
      <c r="Q31" s="774"/>
      <c r="R31" s="776"/>
      <c r="S31" s="770"/>
      <c r="T31" s="767"/>
      <c r="U31" s="765"/>
      <c r="V31" s="764"/>
      <c r="W31" s="764"/>
      <c r="X31" s="764"/>
      <c r="Y31" s="764"/>
      <c r="Z31" s="765"/>
      <c r="AA31" s="764"/>
      <c r="AB31" s="764"/>
      <c r="AC31" s="766"/>
      <c r="AD31" s="762"/>
      <c r="AE31" s="762"/>
      <c r="AF31" s="762"/>
      <c r="AG31" s="768"/>
      <c r="AH31" s="763"/>
      <c r="AI31" s="758"/>
      <c r="AJ31" s="769"/>
      <c r="AK31" s="767"/>
      <c r="AL31" s="765"/>
      <c r="AM31" s="764"/>
      <c r="AN31" s="764"/>
      <c r="AO31" s="764"/>
      <c r="AP31" s="764"/>
      <c r="AQ31" s="765"/>
      <c r="AR31" s="764"/>
      <c r="AS31" s="764"/>
      <c r="AT31" s="766"/>
      <c r="AU31" s="762"/>
      <c r="AV31" s="762"/>
      <c r="AW31" s="762"/>
      <c r="AX31" s="768"/>
      <c r="AY31" s="763"/>
      <c r="AZ31" s="758"/>
      <c r="BA31" s="769"/>
      <c r="BB31" s="767"/>
      <c r="BC31" s="765"/>
      <c r="BD31" s="764"/>
      <c r="BE31" s="764"/>
      <c r="BF31" s="764"/>
      <c r="BG31" s="764"/>
      <c r="BH31" s="765"/>
      <c r="BI31" s="764"/>
      <c r="BJ31" s="764"/>
      <c r="BK31" s="766"/>
      <c r="BL31" s="762"/>
      <c r="BM31" s="762"/>
      <c r="BN31" s="762"/>
      <c r="BO31" s="768"/>
      <c r="BP31" s="763"/>
      <c r="BQ31" s="758"/>
      <c r="BR31" s="769"/>
      <c r="BS31" s="767"/>
      <c r="BT31" s="765"/>
      <c r="BU31" s="764"/>
      <c r="BV31" s="764"/>
      <c r="BW31" s="764"/>
      <c r="BX31" s="764"/>
      <c r="BY31" s="765"/>
      <c r="BZ31" s="764"/>
      <c r="CA31" s="764"/>
      <c r="CB31" s="766"/>
      <c r="CC31" s="762"/>
      <c r="CD31" s="762"/>
      <c r="CE31" s="762"/>
      <c r="CF31" s="768"/>
      <c r="CG31" s="763"/>
      <c r="CH31" s="758"/>
      <c r="CI31" s="769"/>
      <c r="CJ31" s="767"/>
      <c r="CK31" s="765"/>
      <c r="CL31" s="764"/>
      <c r="CM31" s="764"/>
      <c r="CN31" s="764"/>
      <c r="CO31" s="764"/>
      <c r="CP31" s="765"/>
      <c r="CQ31" s="764"/>
      <c r="CR31" s="764"/>
      <c r="CS31" s="766"/>
      <c r="CT31" s="762"/>
      <c r="CU31" s="762"/>
      <c r="CV31" s="762"/>
      <c r="CW31" s="768"/>
      <c r="CX31" s="763"/>
      <c r="CY31" s="758"/>
      <c r="CZ31" s="769"/>
      <c r="DA31" s="767"/>
      <c r="DB31" s="765"/>
      <c r="DC31" s="764"/>
      <c r="DD31" s="764"/>
      <c r="DE31" s="764"/>
      <c r="DF31" s="764"/>
      <c r="DG31" s="765"/>
      <c r="DH31" s="764"/>
      <c r="DI31" s="764"/>
      <c r="DJ31" s="766"/>
      <c r="DK31" s="762"/>
      <c r="DL31" s="762"/>
      <c r="DM31" s="762"/>
      <c r="DN31" s="768"/>
      <c r="DO31" s="763"/>
      <c r="DP31" s="758"/>
      <c r="DQ31" s="769"/>
      <c r="DR31" s="767"/>
    </row>
    <row r="32" spans="1:18" s="10" customFormat="1" ht="30" customHeight="1">
      <c r="A32" s="754" t="s">
        <v>475</v>
      </c>
      <c r="B32" s="754" t="s">
        <v>508</v>
      </c>
      <c r="C32" s="71" t="s">
        <v>471</v>
      </c>
      <c r="D32" s="715" t="s">
        <v>506</v>
      </c>
      <c r="E32" s="771"/>
      <c r="F32" s="771"/>
      <c r="G32" s="771" t="s">
        <v>407</v>
      </c>
      <c r="H32" s="771" t="s">
        <v>407</v>
      </c>
      <c r="I32" s="778" t="s">
        <v>474</v>
      </c>
      <c r="J32" s="771">
        <v>30</v>
      </c>
      <c r="K32" s="771">
        <v>9</v>
      </c>
      <c r="L32" s="15">
        <v>245974.2</v>
      </c>
      <c r="M32" s="759">
        <v>45022</v>
      </c>
      <c r="N32" s="759">
        <v>45055</v>
      </c>
      <c r="O32" s="759">
        <v>45414</v>
      </c>
      <c r="P32" s="97">
        <v>0.6</v>
      </c>
      <c r="Q32" s="773">
        <v>0</v>
      </c>
      <c r="R32" s="775" t="s">
        <v>526</v>
      </c>
    </row>
    <row r="33" spans="1:18" s="10" customFormat="1" ht="22.5" customHeight="1">
      <c r="A33" s="753"/>
      <c r="B33" s="753"/>
      <c r="C33" s="89" t="s">
        <v>525</v>
      </c>
      <c r="D33" s="716"/>
      <c r="E33" s="772"/>
      <c r="F33" s="772"/>
      <c r="G33" s="772"/>
      <c r="H33" s="772"/>
      <c r="I33" s="780"/>
      <c r="J33" s="772"/>
      <c r="K33" s="772"/>
      <c r="L33" s="86">
        <v>82367.47</v>
      </c>
      <c r="M33" s="760"/>
      <c r="N33" s="760"/>
      <c r="O33" s="760"/>
      <c r="P33" s="63">
        <v>0</v>
      </c>
      <c r="Q33" s="774"/>
      <c r="R33" s="776"/>
    </row>
    <row r="34" spans="1:18" s="10" customFormat="1" ht="33.75" customHeight="1">
      <c r="A34" s="754" t="s">
        <v>476</v>
      </c>
      <c r="B34" s="754" t="s">
        <v>508</v>
      </c>
      <c r="C34" s="71" t="s">
        <v>472</v>
      </c>
      <c r="D34" s="715" t="s">
        <v>506</v>
      </c>
      <c r="E34" s="771"/>
      <c r="F34" s="771"/>
      <c r="G34" s="771" t="s">
        <v>407</v>
      </c>
      <c r="H34" s="771" t="s">
        <v>407</v>
      </c>
      <c r="I34" s="778" t="s">
        <v>422</v>
      </c>
      <c r="J34" s="771">
        <v>30</v>
      </c>
      <c r="K34" s="771">
        <v>4</v>
      </c>
      <c r="L34" s="15">
        <v>65000.12</v>
      </c>
      <c r="M34" s="759">
        <v>45022</v>
      </c>
      <c r="N34" s="759">
        <v>45058</v>
      </c>
      <c r="O34" s="759">
        <v>45417</v>
      </c>
      <c r="P34" s="97">
        <v>0.57</v>
      </c>
      <c r="Q34" s="773">
        <v>32119.68</v>
      </c>
      <c r="R34" s="775" t="s">
        <v>526</v>
      </c>
    </row>
    <row r="35" spans="1:18" s="10" customFormat="1" ht="19.5" customHeight="1">
      <c r="A35" s="753"/>
      <c r="B35" s="753"/>
      <c r="C35" s="46" t="s">
        <v>408</v>
      </c>
      <c r="D35" s="716"/>
      <c r="E35" s="772"/>
      <c r="F35" s="772"/>
      <c r="G35" s="772"/>
      <c r="H35" s="772"/>
      <c r="I35" s="780"/>
      <c r="J35" s="772"/>
      <c r="K35" s="772"/>
      <c r="L35" s="86">
        <v>31925.26</v>
      </c>
      <c r="M35" s="760"/>
      <c r="N35" s="760"/>
      <c r="O35" s="760"/>
      <c r="P35" s="63">
        <v>0.3</v>
      </c>
      <c r="Q35" s="774"/>
      <c r="R35" s="776"/>
    </row>
    <row r="36" spans="1:122" s="10" customFormat="1" ht="33.75" customHeight="1">
      <c r="A36" s="754" t="s">
        <v>481</v>
      </c>
      <c r="B36" s="754" t="s">
        <v>508</v>
      </c>
      <c r="C36" s="71" t="s">
        <v>479</v>
      </c>
      <c r="D36" s="715" t="s">
        <v>506</v>
      </c>
      <c r="E36" s="771"/>
      <c r="F36" s="771"/>
      <c r="G36" s="771" t="s">
        <v>407</v>
      </c>
      <c r="H36" s="771" t="s">
        <v>407</v>
      </c>
      <c r="I36" s="778" t="s">
        <v>483</v>
      </c>
      <c r="J36" s="771">
        <v>30</v>
      </c>
      <c r="K36" s="771">
        <v>8</v>
      </c>
      <c r="L36" s="15">
        <v>212569.18</v>
      </c>
      <c r="M36" s="759">
        <v>45022</v>
      </c>
      <c r="N36" s="759">
        <v>45075</v>
      </c>
      <c r="O36" s="759">
        <v>45434</v>
      </c>
      <c r="P36" s="97">
        <v>0.58</v>
      </c>
      <c r="Q36" s="773">
        <v>81434.27</v>
      </c>
      <c r="R36" s="775" t="s">
        <v>526</v>
      </c>
      <c r="S36" s="770"/>
      <c r="T36" s="767"/>
      <c r="U36" s="765"/>
      <c r="V36" s="764"/>
      <c r="W36" s="764"/>
      <c r="X36" s="764"/>
      <c r="Y36" s="764"/>
      <c r="Z36" s="765"/>
      <c r="AA36" s="764"/>
      <c r="AB36" s="764"/>
      <c r="AC36" s="766"/>
      <c r="AD36" s="762"/>
      <c r="AE36" s="762"/>
      <c r="AF36" s="762"/>
      <c r="AG36" s="768"/>
      <c r="AH36" s="763"/>
      <c r="AI36" s="758"/>
      <c r="AJ36" s="769"/>
      <c r="AK36" s="767"/>
      <c r="AL36" s="765"/>
      <c r="AM36" s="764"/>
      <c r="AN36" s="764"/>
      <c r="AO36" s="764"/>
      <c r="AP36" s="764"/>
      <c r="AQ36" s="765"/>
      <c r="AR36" s="764"/>
      <c r="AS36" s="764"/>
      <c r="AT36" s="766"/>
      <c r="AU36" s="762"/>
      <c r="AV36" s="762"/>
      <c r="AW36" s="762"/>
      <c r="AX36" s="768"/>
      <c r="AY36" s="763"/>
      <c r="AZ36" s="758"/>
      <c r="BA36" s="769"/>
      <c r="BB36" s="767"/>
      <c r="BC36" s="765"/>
      <c r="BD36" s="764"/>
      <c r="BE36" s="764"/>
      <c r="BF36" s="764"/>
      <c r="BG36" s="764"/>
      <c r="BH36" s="765"/>
      <c r="BI36" s="764"/>
      <c r="BJ36" s="764"/>
      <c r="BK36" s="766"/>
      <c r="BL36" s="762"/>
      <c r="BM36" s="762"/>
      <c r="BN36" s="762"/>
      <c r="BO36" s="768"/>
      <c r="BP36" s="763"/>
      <c r="BQ36" s="758"/>
      <c r="BR36" s="769"/>
      <c r="BS36" s="767"/>
      <c r="BT36" s="765"/>
      <c r="BU36" s="764"/>
      <c r="BV36" s="764"/>
      <c r="BW36" s="764"/>
      <c r="BX36" s="764"/>
      <c r="BY36" s="765"/>
      <c r="BZ36" s="764"/>
      <c r="CA36" s="764"/>
      <c r="CB36" s="766"/>
      <c r="CC36" s="762"/>
      <c r="CD36" s="762"/>
      <c r="CE36" s="762"/>
      <c r="CF36" s="768"/>
      <c r="CG36" s="763"/>
      <c r="CH36" s="758"/>
      <c r="CI36" s="769"/>
      <c r="CJ36" s="767"/>
      <c r="CK36" s="765"/>
      <c r="CL36" s="764"/>
      <c r="CM36" s="764"/>
      <c r="CN36" s="764"/>
      <c r="CO36" s="764"/>
      <c r="CP36" s="765"/>
      <c r="CQ36" s="764"/>
      <c r="CR36" s="764"/>
      <c r="CS36" s="766"/>
      <c r="CT36" s="762"/>
      <c r="CU36" s="762"/>
      <c r="CV36" s="762"/>
      <c r="CW36" s="768"/>
      <c r="CX36" s="763"/>
      <c r="CY36" s="758"/>
      <c r="CZ36" s="769"/>
      <c r="DA36" s="767"/>
      <c r="DB36" s="765"/>
      <c r="DC36" s="764"/>
      <c r="DD36" s="764"/>
      <c r="DE36" s="764"/>
      <c r="DF36" s="764"/>
      <c r="DG36" s="765"/>
      <c r="DH36" s="764"/>
      <c r="DI36" s="764"/>
      <c r="DJ36" s="766"/>
      <c r="DK36" s="762"/>
      <c r="DL36" s="762"/>
      <c r="DM36" s="762"/>
      <c r="DN36" s="768"/>
      <c r="DO36" s="763"/>
      <c r="DP36" s="758"/>
      <c r="DQ36" s="769"/>
      <c r="DR36" s="767"/>
    </row>
    <row r="37" spans="1:122" s="10" customFormat="1" ht="19.5" customHeight="1">
      <c r="A37" s="753"/>
      <c r="B37" s="753"/>
      <c r="C37" s="46" t="s">
        <v>408</v>
      </c>
      <c r="D37" s="716"/>
      <c r="E37" s="772"/>
      <c r="F37" s="772"/>
      <c r="G37" s="772"/>
      <c r="H37" s="772"/>
      <c r="I37" s="780"/>
      <c r="J37" s="772"/>
      <c r="K37" s="772"/>
      <c r="L37" s="86">
        <v>62599.8</v>
      </c>
      <c r="M37" s="760"/>
      <c r="N37" s="760"/>
      <c r="O37" s="760"/>
      <c r="P37" s="63">
        <v>1</v>
      </c>
      <c r="Q37" s="774"/>
      <c r="R37" s="776"/>
      <c r="S37" s="770"/>
      <c r="T37" s="767"/>
      <c r="U37" s="765"/>
      <c r="V37" s="764"/>
      <c r="W37" s="764"/>
      <c r="X37" s="764"/>
      <c r="Y37" s="764"/>
      <c r="Z37" s="765"/>
      <c r="AA37" s="764"/>
      <c r="AB37" s="764"/>
      <c r="AC37" s="766"/>
      <c r="AD37" s="762"/>
      <c r="AE37" s="762"/>
      <c r="AF37" s="762"/>
      <c r="AG37" s="768"/>
      <c r="AH37" s="763"/>
      <c r="AI37" s="758"/>
      <c r="AJ37" s="769"/>
      <c r="AK37" s="767"/>
      <c r="AL37" s="765"/>
      <c r="AM37" s="764"/>
      <c r="AN37" s="764"/>
      <c r="AO37" s="764"/>
      <c r="AP37" s="764"/>
      <c r="AQ37" s="765"/>
      <c r="AR37" s="764"/>
      <c r="AS37" s="764"/>
      <c r="AT37" s="766"/>
      <c r="AU37" s="762"/>
      <c r="AV37" s="762"/>
      <c r="AW37" s="762"/>
      <c r="AX37" s="768"/>
      <c r="AY37" s="763"/>
      <c r="AZ37" s="758"/>
      <c r="BA37" s="769"/>
      <c r="BB37" s="767"/>
      <c r="BC37" s="765"/>
      <c r="BD37" s="764"/>
      <c r="BE37" s="764"/>
      <c r="BF37" s="764"/>
      <c r="BG37" s="764"/>
      <c r="BH37" s="765"/>
      <c r="BI37" s="764"/>
      <c r="BJ37" s="764"/>
      <c r="BK37" s="766"/>
      <c r="BL37" s="762"/>
      <c r="BM37" s="762"/>
      <c r="BN37" s="762"/>
      <c r="BO37" s="768"/>
      <c r="BP37" s="763"/>
      <c r="BQ37" s="758"/>
      <c r="BR37" s="769"/>
      <c r="BS37" s="767"/>
      <c r="BT37" s="765"/>
      <c r="BU37" s="764"/>
      <c r="BV37" s="764"/>
      <c r="BW37" s="764"/>
      <c r="BX37" s="764"/>
      <c r="BY37" s="765"/>
      <c r="BZ37" s="764"/>
      <c r="CA37" s="764"/>
      <c r="CB37" s="766"/>
      <c r="CC37" s="762"/>
      <c r="CD37" s="762"/>
      <c r="CE37" s="762"/>
      <c r="CF37" s="768"/>
      <c r="CG37" s="763"/>
      <c r="CH37" s="758"/>
      <c r="CI37" s="769"/>
      <c r="CJ37" s="767"/>
      <c r="CK37" s="765"/>
      <c r="CL37" s="764"/>
      <c r="CM37" s="764"/>
      <c r="CN37" s="764"/>
      <c r="CO37" s="764"/>
      <c r="CP37" s="765"/>
      <c r="CQ37" s="764"/>
      <c r="CR37" s="764"/>
      <c r="CS37" s="766"/>
      <c r="CT37" s="762"/>
      <c r="CU37" s="762"/>
      <c r="CV37" s="762"/>
      <c r="CW37" s="768"/>
      <c r="CX37" s="763"/>
      <c r="CY37" s="758"/>
      <c r="CZ37" s="769"/>
      <c r="DA37" s="767"/>
      <c r="DB37" s="765"/>
      <c r="DC37" s="764"/>
      <c r="DD37" s="764"/>
      <c r="DE37" s="764"/>
      <c r="DF37" s="764"/>
      <c r="DG37" s="765"/>
      <c r="DH37" s="764"/>
      <c r="DI37" s="764"/>
      <c r="DJ37" s="766"/>
      <c r="DK37" s="762"/>
      <c r="DL37" s="762"/>
      <c r="DM37" s="762"/>
      <c r="DN37" s="768"/>
      <c r="DO37" s="763"/>
      <c r="DP37" s="758"/>
      <c r="DQ37" s="769"/>
      <c r="DR37" s="767"/>
    </row>
    <row r="38" spans="1:18" s="10" customFormat="1" ht="33.75" customHeight="1">
      <c r="A38" s="754" t="s">
        <v>477</v>
      </c>
      <c r="B38" s="754" t="s">
        <v>508</v>
      </c>
      <c r="C38" s="778" t="s">
        <v>473</v>
      </c>
      <c r="D38" s="715" t="s">
        <v>506</v>
      </c>
      <c r="E38" s="771"/>
      <c r="F38" s="771"/>
      <c r="G38" s="771" t="s">
        <v>407</v>
      </c>
      <c r="H38" s="771" t="s">
        <v>407</v>
      </c>
      <c r="I38" s="778" t="s">
        <v>421</v>
      </c>
      <c r="J38" s="771">
        <v>30</v>
      </c>
      <c r="K38" s="771">
        <v>9</v>
      </c>
      <c r="L38" s="15">
        <v>170660.93</v>
      </c>
      <c r="M38" s="759">
        <v>45022</v>
      </c>
      <c r="N38" s="759">
        <v>45056</v>
      </c>
      <c r="O38" s="759">
        <v>45415</v>
      </c>
      <c r="P38" s="97">
        <v>0.35</v>
      </c>
      <c r="Q38" s="773">
        <v>34132.19</v>
      </c>
      <c r="R38" s="775" t="s">
        <v>526</v>
      </c>
    </row>
    <row r="39" spans="1:18" s="10" customFormat="1" ht="19.5" customHeight="1">
      <c r="A39" s="753"/>
      <c r="B39" s="753"/>
      <c r="C39" s="780"/>
      <c r="D39" s="716"/>
      <c r="E39" s="772"/>
      <c r="F39" s="772"/>
      <c r="G39" s="772"/>
      <c r="H39" s="772"/>
      <c r="I39" s="780"/>
      <c r="J39" s="772"/>
      <c r="K39" s="772"/>
      <c r="L39" s="86">
        <v>47659.07</v>
      </c>
      <c r="M39" s="760"/>
      <c r="N39" s="760"/>
      <c r="O39" s="760"/>
      <c r="P39" s="63">
        <v>0.05</v>
      </c>
      <c r="Q39" s="774"/>
      <c r="R39" s="776"/>
    </row>
    <row r="40" spans="1:18" s="10" customFormat="1" ht="19.5" customHeight="1">
      <c r="A40" s="754" t="s">
        <v>470</v>
      </c>
      <c r="B40" s="754" t="s">
        <v>508</v>
      </c>
      <c r="C40" s="778" t="s">
        <v>468</v>
      </c>
      <c r="D40" s="715" t="s">
        <v>506</v>
      </c>
      <c r="E40" s="771"/>
      <c r="F40" s="771"/>
      <c r="G40" s="771" t="s">
        <v>407</v>
      </c>
      <c r="H40" s="771"/>
      <c r="I40" s="778" t="s">
        <v>469</v>
      </c>
      <c r="J40" s="771">
        <v>30</v>
      </c>
      <c r="K40" s="742" t="s">
        <v>482</v>
      </c>
      <c r="L40" s="750">
        <v>296386.71</v>
      </c>
      <c r="M40" s="759">
        <v>45021</v>
      </c>
      <c r="N40" s="759">
        <v>45036</v>
      </c>
      <c r="O40" s="759">
        <v>45396</v>
      </c>
      <c r="P40" s="781">
        <v>0.31</v>
      </c>
      <c r="Q40" s="773">
        <v>108701.88</v>
      </c>
      <c r="R40" s="775"/>
    </row>
    <row r="41" spans="1:18" s="10" customFormat="1" ht="19.5" customHeight="1">
      <c r="A41" s="753"/>
      <c r="B41" s="753"/>
      <c r="C41" s="780"/>
      <c r="D41" s="716"/>
      <c r="E41" s="772"/>
      <c r="F41" s="772"/>
      <c r="G41" s="772"/>
      <c r="H41" s="772"/>
      <c r="I41" s="780"/>
      <c r="J41" s="772"/>
      <c r="K41" s="772"/>
      <c r="L41" s="751"/>
      <c r="M41" s="760"/>
      <c r="N41" s="760"/>
      <c r="O41" s="760"/>
      <c r="P41" s="782"/>
      <c r="Q41" s="774"/>
      <c r="R41" s="776"/>
    </row>
    <row r="42" spans="1:122" s="9" customFormat="1" ht="47.25" customHeight="1">
      <c r="A42" s="754" t="s">
        <v>434</v>
      </c>
      <c r="B42" s="752" t="s">
        <v>503</v>
      </c>
      <c r="C42" s="71" t="s">
        <v>435</v>
      </c>
      <c r="D42" s="771" t="s">
        <v>517</v>
      </c>
      <c r="E42" s="13"/>
      <c r="F42" s="57"/>
      <c r="G42" s="771" t="s">
        <v>407</v>
      </c>
      <c r="H42" s="13"/>
      <c r="I42" s="778" t="s">
        <v>433</v>
      </c>
      <c r="J42" s="771">
        <v>15</v>
      </c>
      <c r="K42" s="771">
        <v>8</v>
      </c>
      <c r="L42" s="15">
        <v>542554.4</v>
      </c>
      <c r="M42" s="759">
        <v>44484</v>
      </c>
      <c r="N42" s="759">
        <v>44586</v>
      </c>
      <c r="O42" s="759">
        <v>45335</v>
      </c>
      <c r="P42" s="16">
        <v>0.7</v>
      </c>
      <c r="Q42" s="773">
        <v>341251.02</v>
      </c>
      <c r="R42" s="775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</row>
    <row r="43" spans="1:122" s="9" customFormat="1" ht="18.75" customHeight="1">
      <c r="A43" s="741"/>
      <c r="B43" s="741"/>
      <c r="C43" s="46" t="s">
        <v>490</v>
      </c>
      <c r="D43" s="777"/>
      <c r="E43" s="64"/>
      <c r="F43" s="87"/>
      <c r="G43" s="777"/>
      <c r="H43" s="64" t="s">
        <v>407</v>
      </c>
      <c r="I43" s="779"/>
      <c r="J43" s="777"/>
      <c r="K43" s="777"/>
      <c r="L43" s="86">
        <v>115000</v>
      </c>
      <c r="M43" s="761"/>
      <c r="N43" s="761"/>
      <c r="O43" s="761"/>
      <c r="P43" s="77">
        <v>0.62</v>
      </c>
      <c r="Q43" s="774"/>
      <c r="R43" s="75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</row>
    <row r="44" spans="1:122" s="9" customFormat="1" ht="22.5" customHeight="1">
      <c r="A44" s="753"/>
      <c r="B44" s="753"/>
      <c r="C44" s="89" t="s">
        <v>453</v>
      </c>
      <c r="D44" s="772"/>
      <c r="E44" s="65"/>
      <c r="F44" s="67"/>
      <c r="G44" s="772"/>
      <c r="H44" s="65"/>
      <c r="I44" s="780"/>
      <c r="J44" s="772"/>
      <c r="K44" s="772"/>
      <c r="L44" s="41">
        <v>9745.67</v>
      </c>
      <c r="M44" s="760"/>
      <c r="N44" s="760"/>
      <c r="O44" s="760"/>
      <c r="P44" s="76"/>
      <c r="Q44" s="42">
        <v>9696.94</v>
      </c>
      <c r="R44" s="776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</row>
    <row r="45" spans="1:122" s="9" customFormat="1" ht="42" customHeight="1">
      <c r="A45" s="717" t="s">
        <v>450</v>
      </c>
      <c r="B45" s="719" t="s">
        <v>504</v>
      </c>
      <c r="C45" s="106" t="s">
        <v>451</v>
      </c>
      <c r="D45" s="721" t="s">
        <v>505</v>
      </c>
      <c r="E45" s="98" t="s">
        <v>407</v>
      </c>
      <c r="F45" s="107"/>
      <c r="G45" s="107"/>
      <c r="H45" s="98"/>
      <c r="I45" s="725" t="s">
        <v>452</v>
      </c>
      <c r="J45" s="715">
        <v>8</v>
      </c>
      <c r="K45" s="715">
        <v>8</v>
      </c>
      <c r="L45" s="54">
        <v>1498979</v>
      </c>
      <c r="M45" s="723">
        <v>44643</v>
      </c>
      <c r="N45" s="723">
        <v>44806</v>
      </c>
      <c r="O45" s="723">
        <v>45535</v>
      </c>
      <c r="P45" s="727">
        <v>0.29</v>
      </c>
      <c r="Q45" s="42">
        <v>201444.31</v>
      </c>
      <c r="R45" s="110" t="s">
        <v>467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8" s="10" customFormat="1" ht="19.5" customHeight="1">
      <c r="A46" s="718"/>
      <c r="B46" s="720"/>
      <c r="C46" s="89" t="s">
        <v>453</v>
      </c>
      <c r="D46" s="722"/>
      <c r="E46" s="99"/>
      <c r="F46" s="108"/>
      <c r="G46" s="108"/>
      <c r="H46" s="109"/>
      <c r="I46" s="726"/>
      <c r="J46" s="716"/>
      <c r="K46" s="716"/>
      <c r="L46" s="41">
        <v>34253.66</v>
      </c>
      <c r="M46" s="724"/>
      <c r="N46" s="724"/>
      <c r="O46" s="724"/>
      <c r="P46" s="728"/>
      <c r="Q46" s="42"/>
      <c r="R46" s="111" t="s">
        <v>527</v>
      </c>
    </row>
    <row r="47" spans="1:122" s="9" customFormat="1" ht="42" customHeight="1">
      <c r="A47" s="50" t="s">
        <v>459</v>
      </c>
      <c r="B47" s="95" t="s">
        <v>508</v>
      </c>
      <c r="C47" s="53" t="s">
        <v>458</v>
      </c>
      <c r="D47" s="51" t="s">
        <v>506</v>
      </c>
      <c r="E47" s="51"/>
      <c r="F47" s="52"/>
      <c r="G47" s="52" t="s">
        <v>407</v>
      </c>
      <c r="H47" s="51"/>
      <c r="I47" s="53" t="s">
        <v>461</v>
      </c>
      <c r="J47" s="51">
        <v>10</v>
      </c>
      <c r="K47" s="51">
        <v>6</v>
      </c>
      <c r="L47" s="54">
        <v>175002.17</v>
      </c>
      <c r="M47" s="55">
        <v>44959</v>
      </c>
      <c r="N47" s="55">
        <v>44985</v>
      </c>
      <c r="O47" s="55">
        <v>45291</v>
      </c>
      <c r="P47" s="59">
        <v>0.7</v>
      </c>
      <c r="Q47" s="42">
        <v>0</v>
      </c>
      <c r="R47" s="4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9" customFormat="1" ht="42" customHeight="1">
      <c r="A48" s="50" t="s">
        <v>460</v>
      </c>
      <c r="B48" s="95" t="s">
        <v>508</v>
      </c>
      <c r="C48" s="53" t="s">
        <v>457</v>
      </c>
      <c r="D48" s="51" t="s">
        <v>506</v>
      </c>
      <c r="E48" s="51"/>
      <c r="F48" s="52"/>
      <c r="G48" s="52" t="s">
        <v>407</v>
      </c>
      <c r="H48" s="51"/>
      <c r="I48" s="53" t="s">
        <v>462</v>
      </c>
      <c r="J48" s="51">
        <v>10</v>
      </c>
      <c r="K48" s="51">
        <v>6</v>
      </c>
      <c r="L48" s="54">
        <v>175340.91</v>
      </c>
      <c r="M48" s="55">
        <v>44959</v>
      </c>
      <c r="N48" s="55">
        <v>44984</v>
      </c>
      <c r="O48" s="55">
        <v>45291</v>
      </c>
      <c r="P48" s="59">
        <v>0.7</v>
      </c>
      <c r="Q48" s="42">
        <v>110027.08</v>
      </c>
      <c r="R48" s="45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</row>
    <row r="49" spans="1:122" s="9" customFormat="1" ht="42" customHeight="1" thickBot="1">
      <c r="A49" s="50" t="s">
        <v>463</v>
      </c>
      <c r="B49" s="94" t="s">
        <v>507</v>
      </c>
      <c r="C49" s="92" t="s">
        <v>464</v>
      </c>
      <c r="D49" s="96" t="s">
        <v>518</v>
      </c>
      <c r="E49" s="51"/>
      <c r="F49" s="52"/>
      <c r="G49" s="52" t="s">
        <v>407</v>
      </c>
      <c r="H49" s="51"/>
      <c r="I49" s="53" t="s">
        <v>465</v>
      </c>
      <c r="J49" s="51">
        <v>15</v>
      </c>
      <c r="K49" s="51">
        <v>4</v>
      </c>
      <c r="L49" s="113">
        <v>388269.5</v>
      </c>
      <c r="M49" s="55">
        <v>44869</v>
      </c>
      <c r="N49" s="55">
        <v>45007</v>
      </c>
      <c r="O49" s="55">
        <v>45461</v>
      </c>
      <c r="P49" s="59">
        <v>0.17</v>
      </c>
      <c r="Q49" s="42">
        <v>77653.9</v>
      </c>
      <c r="R49" s="45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</row>
    <row r="50" spans="1:122" s="2" customFormat="1" ht="30.75" customHeight="1" thickBot="1">
      <c r="A50" s="747" t="s">
        <v>419</v>
      </c>
      <c r="B50" s="729"/>
      <c r="C50" s="729"/>
      <c r="D50" s="729"/>
      <c r="E50" s="729"/>
      <c r="F50" s="729"/>
      <c r="G50" s="729"/>
      <c r="H50" s="729"/>
      <c r="I50" s="729"/>
      <c r="J50" s="729"/>
      <c r="K50" s="730"/>
      <c r="L50" s="114">
        <f>SUM(L10:L49)</f>
        <v>9329452.38</v>
      </c>
      <c r="N50" s="35"/>
      <c r="O50" s="35"/>
      <c r="P50" s="35"/>
      <c r="Q50" s="36"/>
      <c r="R50" s="35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</row>
    <row r="51" spans="1:122" s="2" customFormat="1" ht="12.75" customHeight="1">
      <c r="A51" s="37"/>
      <c r="B51" s="37"/>
      <c r="C51" s="38"/>
      <c r="D51" s="38"/>
      <c r="E51" s="38"/>
      <c r="F51" s="38"/>
      <c r="G51" s="38"/>
      <c r="H51" s="38"/>
      <c r="I51" s="39"/>
      <c r="J51" s="38"/>
      <c r="K51" s="38"/>
      <c r="L51" s="40"/>
      <c r="M51" s="39"/>
      <c r="N51" s="39"/>
      <c r="O51" s="746"/>
      <c r="P51" s="746"/>
      <c r="Q51" s="746"/>
      <c r="R51" s="746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</row>
    <row r="52" spans="1:18" ht="12" customHeight="1">
      <c r="A52" s="44" t="s">
        <v>420</v>
      </c>
      <c r="B52" s="44"/>
      <c r="C52" s="44"/>
      <c r="D52" s="44"/>
      <c r="E52" s="44"/>
      <c r="F52" s="44"/>
      <c r="G52" s="44"/>
      <c r="H52" s="44"/>
      <c r="I52" s="19"/>
      <c r="J52" s="18"/>
      <c r="K52" s="18"/>
      <c r="L52" s="20"/>
      <c r="M52" s="21"/>
      <c r="N52" s="19"/>
      <c r="O52" s="33"/>
      <c r="P52" s="33"/>
      <c r="Q52" s="33"/>
      <c r="R52" s="33"/>
    </row>
    <row r="53" spans="1:18" ht="12" customHeight="1">
      <c r="A53" s="34"/>
      <c r="B53" s="34"/>
      <c r="C53" s="34"/>
      <c r="D53" s="34"/>
      <c r="E53" s="34"/>
      <c r="F53" s="34"/>
      <c r="G53" s="34"/>
      <c r="H53" s="34"/>
      <c r="I53" s="19"/>
      <c r="J53" s="18"/>
      <c r="K53" s="18"/>
      <c r="L53" s="20"/>
      <c r="M53" s="21"/>
      <c r="N53" s="19"/>
      <c r="O53" s="33"/>
      <c r="P53" s="33"/>
      <c r="Q53" s="33"/>
      <c r="R53" s="33"/>
    </row>
    <row r="54" spans="1:122" s="27" customFormat="1" ht="12" customHeight="1">
      <c r="A54" s="22" t="s">
        <v>409</v>
      </c>
      <c r="B54" s="22"/>
      <c r="C54" s="23"/>
      <c r="D54" s="23"/>
      <c r="E54" s="68" t="s">
        <v>416</v>
      </c>
      <c r="F54" s="69"/>
      <c r="G54" s="69"/>
      <c r="H54" s="69"/>
      <c r="I54" s="69"/>
      <c r="J54" s="24"/>
      <c r="K54" s="26"/>
      <c r="L54" s="26"/>
      <c r="M54" s="26"/>
      <c r="N54" s="26"/>
      <c r="O54" s="26"/>
      <c r="P54" s="26"/>
      <c r="Q54" s="26"/>
      <c r="R54" s="26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</row>
    <row r="55" spans="1:122" s="27" customFormat="1" ht="12" customHeight="1">
      <c r="A55" s="22" t="s">
        <v>410</v>
      </c>
      <c r="B55" s="22"/>
      <c r="C55" s="23"/>
      <c r="D55" s="23"/>
      <c r="E55" s="743" t="s">
        <v>417</v>
      </c>
      <c r="F55" s="743"/>
      <c r="G55" s="743"/>
      <c r="H55" s="743"/>
      <c r="I55" s="743"/>
      <c r="J55" s="60"/>
      <c r="K55" s="26"/>
      <c r="L55" s="28"/>
      <c r="M55" s="29"/>
      <c r="N55" s="26"/>
      <c r="O55" s="26"/>
      <c r="P55" s="26"/>
      <c r="Q55" s="26"/>
      <c r="R55" s="26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</row>
    <row r="56" spans="1:122" s="27" customFormat="1" ht="12" customHeight="1">
      <c r="A56" s="22" t="s">
        <v>411</v>
      </c>
      <c r="B56" s="22"/>
      <c r="C56" s="23"/>
      <c r="D56" s="23"/>
      <c r="E56" s="743" t="s">
        <v>418</v>
      </c>
      <c r="F56" s="743"/>
      <c r="G56" s="743"/>
      <c r="H56" s="743"/>
      <c r="I56" s="743"/>
      <c r="J56" s="60"/>
      <c r="K56" s="26"/>
      <c r="L56" s="30"/>
      <c r="M56" s="26"/>
      <c r="N56" s="26"/>
      <c r="O56" s="26"/>
      <c r="P56" s="26"/>
      <c r="Q56" s="26"/>
      <c r="R56" s="26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</row>
    <row r="57" spans="1:122" s="27" customFormat="1" ht="12" customHeight="1">
      <c r="A57" s="22" t="s">
        <v>412</v>
      </c>
      <c r="B57" s="22"/>
      <c r="C57" s="23"/>
      <c r="D57" s="23"/>
      <c r="E57" s="743" t="s">
        <v>423</v>
      </c>
      <c r="F57" s="743"/>
      <c r="G57" s="743"/>
      <c r="H57" s="743"/>
      <c r="I57" s="743"/>
      <c r="J57" s="60"/>
      <c r="K57" s="26"/>
      <c r="L57" s="26"/>
      <c r="M57" s="31"/>
      <c r="N57" s="26"/>
      <c r="O57" s="26"/>
      <c r="P57" s="26"/>
      <c r="Q57" s="26"/>
      <c r="R57" s="26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</row>
    <row r="58" spans="1:122" s="27" customFormat="1" ht="18" customHeight="1">
      <c r="A58" s="22" t="s">
        <v>413</v>
      </c>
      <c r="B58" s="22"/>
      <c r="C58" s="23"/>
      <c r="D58" s="23"/>
      <c r="E58" s="745" t="s">
        <v>530</v>
      </c>
      <c r="F58" s="745"/>
      <c r="G58" s="745"/>
      <c r="H58" s="745"/>
      <c r="I58" s="745"/>
      <c r="J58" s="745"/>
      <c r="K58" s="26"/>
      <c r="L58" s="26"/>
      <c r="M58" s="26"/>
      <c r="N58" s="26"/>
      <c r="O58" s="26"/>
      <c r="P58" s="26"/>
      <c r="Q58" s="26"/>
      <c r="R58" s="26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</row>
    <row r="59" spans="1:122" s="27" customFormat="1" ht="12" customHeight="1">
      <c r="A59" s="22" t="s">
        <v>414</v>
      </c>
      <c r="B59" s="22"/>
      <c r="C59" s="23"/>
      <c r="D59" s="23"/>
      <c r="E59" s="745" t="s">
        <v>486</v>
      </c>
      <c r="F59" s="745"/>
      <c r="G59" s="745"/>
      <c r="H59" s="745"/>
      <c r="I59" s="745"/>
      <c r="J59"/>
      <c r="K59" s="26"/>
      <c r="L59" s="26"/>
      <c r="M59" s="26"/>
      <c r="N59" s="26"/>
      <c r="O59" s="26"/>
      <c r="P59" s="26"/>
      <c r="Q59" s="26"/>
      <c r="R59" s="26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</row>
    <row r="60" spans="1:122" s="27" customFormat="1" ht="12" customHeight="1">
      <c r="A60" s="22" t="s">
        <v>415</v>
      </c>
      <c r="B60" s="22"/>
      <c r="K60" s="26"/>
      <c r="L60" s="26"/>
      <c r="M60" s="26"/>
      <c r="N60" s="26"/>
      <c r="O60" s="26"/>
      <c r="P60" s="26"/>
      <c r="Q60" s="26"/>
      <c r="R60" s="26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</row>
    <row r="61" spans="5:122" s="27" customFormat="1" ht="12" customHeight="1">
      <c r="E61" s="745"/>
      <c r="F61" s="745"/>
      <c r="G61" s="745"/>
      <c r="H61" s="745"/>
      <c r="I61" s="745"/>
      <c r="J61" s="56"/>
      <c r="K61" s="26"/>
      <c r="L61" s="56"/>
      <c r="M61" s="26"/>
      <c r="N61" s="26"/>
      <c r="O61" s="26"/>
      <c r="P61" s="26"/>
      <c r="Q61" s="26"/>
      <c r="R61" s="26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</row>
    <row r="62" spans="1:18" s="118" customFormat="1" ht="36" customHeight="1">
      <c r="A62" s="705" t="s">
        <v>531</v>
      </c>
      <c r="B62" s="706"/>
      <c r="C62" s="706"/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706"/>
      <c r="O62" s="706"/>
      <c r="P62" s="706"/>
      <c r="Q62" s="706"/>
      <c r="R62" s="706"/>
    </row>
    <row r="63" spans="19:122" ht="12.75"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6.5" customHeight="1">
      <c r="A64" s="127"/>
      <c r="B64" s="127"/>
      <c r="C64" s="127"/>
      <c r="D64" s="736" t="s">
        <v>532</v>
      </c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2" customHeight="1">
      <c r="A65" s="128"/>
      <c r="B65" s="128"/>
      <c r="C65" s="12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6.5" customHeight="1">
      <c r="A66" s="127"/>
      <c r="B66" s="127"/>
      <c r="C66" s="127"/>
      <c r="D66" s="731" t="s">
        <v>533</v>
      </c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9:122" ht="12" customHeight="1" thickBot="1">
      <c r="I67" s="129"/>
      <c r="L67" s="130"/>
      <c r="Q67" s="13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34.5" customHeight="1" thickBot="1">
      <c r="A68" s="707" t="s">
        <v>534</v>
      </c>
      <c r="B68" s="712" t="s">
        <v>535</v>
      </c>
      <c r="C68" s="732" t="s">
        <v>536</v>
      </c>
      <c r="D68" s="732" t="s">
        <v>537</v>
      </c>
      <c r="E68" s="733" t="s">
        <v>395</v>
      </c>
      <c r="F68" s="733"/>
      <c r="G68" s="733"/>
      <c r="H68" s="733"/>
      <c r="I68" s="732" t="s">
        <v>538</v>
      </c>
      <c r="J68" s="708" t="s">
        <v>397</v>
      </c>
      <c r="K68" s="708" t="s">
        <v>539</v>
      </c>
      <c r="L68" s="712" t="s">
        <v>388</v>
      </c>
      <c r="M68" s="712" t="s">
        <v>390</v>
      </c>
      <c r="N68" s="712" t="s">
        <v>540</v>
      </c>
      <c r="O68" s="712" t="s">
        <v>541</v>
      </c>
      <c r="P68" s="712" t="s">
        <v>389</v>
      </c>
      <c r="Q68" s="712" t="s">
        <v>401</v>
      </c>
      <c r="R68" s="733" t="s">
        <v>402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88.5" customHeight="1" thickBot="1">
      <c r="A69" s="707"/>
      <c r="B69" s="713"/>
      <c r="C69" s="732"/>
      <c r="D69" s="732"/>
      <c r="E69" s="131" t="s">
        <v>542</v>
      </c>
      <c r="F69" s="131" t="s">
        <v>543</v>
      </c>
      <c r="G69" s="131" t="s">
        <v>544</v>
      </c>
      <c r="H69" s="131" t="s">
        <v>406</v>
      </c>
      <c r="I69" s="732"/>
      <c r="J69" s="709"/>
      <c r="K69" s="709"/>
      <c r="L69" s="732"/>
      <c r="M69" s="732"/>
      <c r="N69" s="732"/>
      <c r="O69" s="732"/>
      <c r="P69" s="732"/>
      <c r="Q69" s="732"/>
      <c r="R69" s="732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52.5" customHeight="1">
      <c r="A70" s="132" t="s">
        <v>545</v>
      </c>
      <c r="B70" s="132" t="s">
        <v>546</v>
      </c>
      <c r="C70" s="133" t="s">
        <v>547</v>
      </c>
      <c r="D70" s="133" t="s">
        <v>548</v>
      </c>
      <c r="E70" s="134"/>
      <c r="F70" s="135" t="s">
        <v>407</v>
      </c>
      <c r="G70" s="135"/>
      <c r="H70" s="138"/>
      <c r="I70" s="139" t="s">
        <v>549</v>
      </c>
      <c r="J70" s="135">
        <v>10</v>
      </c>
      <c r="K70" s="140">
        <v>7</v>
      </c>
      <c r="L70" s="141" t="s">
        <v>550</v>
      </c>
      <c r="M70" s="142">
        <v>45068</v>
      </c>
      <c r="N70" s="142">
        <v>45187</v>
      </c>
      <c r="O70" s="142">
        <v>45576</v>
      </c>
      <c r="P70" s="143">
        <v>0.203</v>
      </c>
      <c r="Q70" s="144">
        <v>0</v>
      </c>
      <c r="R70" s="135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48" customHeight="1">
      <c r="A71" s="145" t="s">
        <v>551</v>
      </c>
      <c r="B71" s="146" t="s">
        <v>552</v>
      </c>
      <c r="C71" s="115" t="s">
        <v>553</v>
      </c>
      <c r="D71" s="115" t="s">
        <v>554</v>
      </c>
      <c r="E71" s="147"/>
      <c r="F71" s="148" t="s">
        <v>407</v>
      </c>
      <c r="G71" s="148"/>
      <c r="H71" s="149"/>
      <c r="I71" s="150" t="s">
        <v>555</v>
      </c>
      <c r="J71" s="148">
        <v>15</v>
      </c>
      <c r="K71" s="151">
        <v>7</v>
      </c>
      <c r="L71" s="152" t="s">
        <v>556</v>
      </c>
      <c r="M71" s="153">
        <v>45210</v>
      </c>
      <c r="N71" s="153">
        <v>45217</v>
      </c>
      <c r="O71" s="153">
        <v>45666</v>
      </c>
      <c r="P71" s="155">
        <v>0.02</v>
      </c>
      <c r="Q71" s="156">
        <v>0</v>
      </c>
      <c r="R71" s="148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39.75" customHeight="1">
      <c r="A72" s="710" t="s">
        <v>557</v>
      </c>
      <c r="B72" s="145" t="s">
        <v>558</v>
      </c>
      <c r="C72" s="157" t="s">
        <v>559</v>
      </c>
      <c r="D72" s="157" t="s">
        <v>560</v>
      </c>
      <c r="E72" s="158"/>
      <c r="F72" s="116" t="s">
        <v>407</v>
      </c>
      <c r="G72" s="116"/>
      <c r="H72" s="159"/>
      <c r="I72" s="46" t="s">
        <v>561</v>
      </c>
      <c r="J72" s="160">
        <v>15</v>
      </c>
      <c r="K72" s="160">
        <v>9</v>
      </c>
      <c r="L72" s="161">
        <v>710501.42</v>
      </c>
      <c r="M72" s="162">
        <v>44356</v>
      </c>
      <c r="N72" s="162">
        <v>44641</v>
      </c>
      <c r="O72" s="162">
        <v>45245</v>
      </c>
      <c r="P72" s="163">
        <v>1</v>
      </c>
      <c r="Q72" s="164">
        <v>225072.14</v>
      </c>
      <c r="R72" s="756" t="s">
        <v>562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14.25" customHeight="1">
      <c r="A73" s="711"/>
      <c r="B73" s="165"/>
      <c r="C73" s="166" t="s">
        <v>563</v>
      </c>
      <c r="D73" s="166"/>
      <c r="E73" s="167"/>
      <c r="F73" s="168"/>
      <c r="G73" s="169"/>
      <c r="H73" s="170" t="s">
        <v>407</v>
      </c>
      <c r="I73" s="171"/>
      <c r="J73" s="172"/>
      <c r="K73" s="173"/>
      <c r="L73" s="174">
        <v>183954.75</v>
      </c>
      <c r="M73" s="175"/>
      <c r="N73" s="175"/>
      <c r="O73" s="175"/>
      <c r="P73" s="176">
        <v>1</v>
      </c>
      <c r="Q73" s="177"/>
      <c r="R73" s="757" t="s">
        <v>524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2.75" customHeight="1">
      <c r="A74" s="178" t="s">
        <v>564</v>
      </c>
      <c r="B74" s="179" t="s">
        <v>565</v>
      </c>
      <c r="C74" s="46" t="s">
        <v>566</v>
      </c>
      <c r="D74" s="46" t="s">
        <v>567</v>
      </c>
      <c r="E74" s="180"/>
      <c r="F74" s="181" t="s">
        <v>407</v>
      </c>
      <c r="G74" s="181"/>
      <c r="H74" s="180"/>
      <c r="I74" s="182" t="s">
        <v>568</v>
      </c>
      <c r="J74" s="181">
        <v>10</v>
      </c>
      <c r="K74" s="181"/>
      <c r="L74" s="183">
        <v>687725.85</v>
      </c>
      <c r="M74" s="184">
        <v>45003</v>
      </c>
      <c r="N74" s="184">
        <v>45082</v>
      </c>
      <c r="O74" s="184">
        <v>45446</v>
      </c>
      <c r="P74" s="185">
        <v>0.46</v>
      </c>
      <c r="Q74" s="183"/>
      <c r="R74" s="302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36" customHeight="1">
      <c r="A75" s="194" t="s">
        <v>570</v>
      </c>
      <c r="B75" s="195" t="s">
        <v>571</v>
      </c>
      <c r="C75" s="196" t="s">
        <v>572</v>
      </c>
      <c r="D75" s="196" t="s">
        <v>573</v>
      </c>
      <c r="E75" s="197"/>
      <c r="F75" s="197"/>
      <c r="G75" s="198" t="s">
        <v>407</v>
      </c>
      <c r="H75" s="199"/>
      <c r="I75" s="200" t="s">
        <v>574</v>
      </c>
      <c r="J75" s="201">
        <v>7</v>
      </c>
      <c r="K75" s="201">
        <v>1</v>
      </c>
      <c r="L75" s="202">
        <v>254713.24</v>
      </c>
      <c r="M75" s="153">
        <v>45086</v>
      </c>
      <c r="N75" s="153">
        <v>45141</v>
      </c>
      <c r="O75" s="153">
        <v>45505</v>
      </c>
      <c r="P75" s="203">
        <v>0.15</v>
      </c>
      <c r="Q75" s="204"/>
      <c r="R75" s="205"/>
      <c r="S75" s="206"/>
      <c r="T75" s="207"/>
      <c r="U75" s="207"/>
      <c r="V75" s="207"/>
      <c r="W75" s="208"/>
      <c r="X75" s="206"/>
      <c r="Y75" s="207"/>
      <c r="Z75" s="207"/>
      <c r="AA75" s="209"/>
      <c r="AB75" s="210"/>
      <c r="AC75" s="210"/>
      <c r="AD75" s="210"/>
      <c r="AE75" s="211"/>
      <c r="AF75" s="209"/>
      <c r="AG75" s="212"/>
      <c r="AH75" s="213"/>
      <c r="AI75" s="214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45" customHeight="1">
      <c r="A76" s="534" t="s">
        <v>576</v>
      </c>
      <c r="B76" s="215" t="s">
        <v>577</v>
      </c>
      <c r="C76" s="200" t="s">
        <v>578</v>
      </c>
      <c r="D76" s="200" t="s">
        <v>579</v>
      </c>
      <c r="E76" s="217"/>
      <c r="F76" s="188" t="s">
        <v>407</v>
      </c>
      <c r="G76" s="217"/>
      <c r="H76" s="217"/>
      <c r="I76" s="200" t="s">
        <v>580</v>
      </c>
      <c r="J76" s="217">
        <v>96</v>
      </c>
      <c r="K76" s="217">
        <v>10</v>
      </c>
      <c r="L76" s="164">
        <v>671757</v>
      </c>
      <c r="M76" s="218">
        <v>44886</v>
      </c>
      <c r="N76" s="218">
        <v>44959</v>
      </c>
      <c r="O76" s="218">
        <v>45323</v>
      </c>
      <c r="P76" s="246">
        <v>0.71</v>
      </c>
      <c r="Q76" s="164">
        <v>325657.98</v>
      </c>
      <c r="R76" s="247" t="s">
        <v>575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5" customHeight="1">
      <c r="A77" s="535"/>
      <c r="B77" s="219"/>
      <c r="C77" s="166" t="s">
        <v>569</v>
      </c>
      <c r="D77" s="166"/>
      <c r="E77" s="220"/>
      <c r="F77" s="192"/>
      <c r="G77" s="220"/>
      <c r="H77" s="220"/>
      <c r="I77" s="248"/>
      <c r="J77" s="220"/>
      <c r="K77" s="220"/>
      <c r="L77" s="229">
        <v>6453.85</v>
      </c>
      <c r="M77" s="222"/>
      <c r="N77" s="222"/>
      <c r="O77" s="222"/>
      <c r="P77" s="228"/>
      <c r="Q77" s="193"/>
      <c r="R77" s="23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45" customHeight="1">
      <c r="A78" s="249" t="s">
        <v>581</v>
      </c>
      <c r="B78" s="249" t="s">
        <v>582</v>
      </c>
      <c r="C78" s="137" t="s">
        <v>583</v>
      </c>
      <c r="D78" s="137" t="s">
        <v>584</v>
      </c>
      <c r="E78" s="221"/>
      <c r="F78" s="148" t="s">
        <v>407</v>
      </c>
      <c r="G78" s="221"/>
      <c r="H78" s="221"/>
      <c r="I78" s="250" t="s">
        <v>585</v>
      </c>
      <c r="J78" s="220">
        <v>10</v>
      </c>
      <c r="K78" s="220">
        <v>5</v>
      </c>
      <c r="L78" s="236">
        <v>2993965.54</v>
      </c>
      <c r="M78" s="222">
        <v>45128</v>
      </c>
      <c r="N78" s="222">
        <v>45135</v>
      </c>
      <c r="O78" s="222">
        <v>45674</v>
      </c>
      <c r="P78" s="228">
        <v>0.04</v>
      </c>
      <c r="Q78" s="193"/>
      <c r="R78" s="251" t="s">
        <v>586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45" customHeight="1">
      <c r="A79" s="237">
        <v>9240194150</v>
      </c>
      <c r="B79" s="215" t="s">
        <v>577</v>
      </c>
      <c r="C79" s="252" t="s">
        <v>587</v>
      </c>
      <c r="D79" s="200" t="s">
        <v>579</v>
      </c>
      <c r="E79" s="253"/>
      <c r="F79" s="242" t="s">
        <v>407</v>
      </c>
      <c r="G79" s="254"/>
      <c r="H79" s="254"/>
      <c r="I79" s="238" t="s">
        <v>588</v>
      </c>
      <c r="J79" s="243">
        <v>20</v>
      </c>
      <c r="K79" s="243">
        <v>10</v>
      </c>
      <c r="L79" s="236">
        <v>692706.32</v>
      </c>
      <c r="M79" s="244">
        <v>44886</v>
      </c>
      <c r="N79" s="245">
        <v>44967</v>
      </c>
      <c r="O79" s="245">
        <v>45331</v>
      </c>
      <c r="P79" s="122">
        <v>0.8</v>
      </c>
      <c r="Q79" s="156">
        <v>135065.39</v>
      </c>
      <c r="R79" s="255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45" customHeight="1">
      <c r="A80" s="676" t="s">
        <v>589</v>
      </c>
      <c r="B80" s="215" t="s">
        <v>577</v>
      </c>
      <c r="C80" s="182" t="s">
        <v>590</v>
      </c>
      <c r="D80" s="200" t="s">
        <v>579</v>
      </c>
      <c r="E80" s="256"/>
      <c r="F80" s="257" t="s">
        <v>407</v>
      </c>
      <c r="G80" s="256"/>
      <c r="H80" s="256"/>
      <c r="I80" s="256" t="s">
        <v>591</v>
      </c>
      <c r="J80" s="181">
        <v>20</v>
      </c>
      <c r="K80" s="181">
        <v>10</v>
      </c>
      <c r="L80" s="258">
        <v>688291.72</v>
      </c>
      <c r="M80" s="260">
        <v>44605</v>
      </c>
      <c r="N80" s="260">
        <v>44956</v>
      </c>
      <c r="O80" s="260">
        <v>45320</v>
      </c>
      <c r="P80" s="232">
        <v>0.7</v>
      </c>
      <c r="Q80" s="258">
        <v>482989.65</v>
      </c>
      <c r="R80" s="261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6.5" customHeight="1">
      <c r="A81" s="630"/>
      <c r="B81" s="231"/>
      <c r="C81" s="166" t="s">
        <v>569</v>
      </c>
      <c r="D81" s="166"/>
      <c r="E81" s="262"/>
      <c r="F81" s="263"/>
      <c r="G81" s="262"/>
      <c r="H81" s="262"/>
      <c r="I81" s="262"/>
      <c r="J81" s="264"/>
      <c r="K81" s="264"/>
      <c r="L81" s="265">
        <v>10052.06</v>
      </c>
      <c r="M81" s="266"/>
      <c r="N81" s="266"/>
      <c r="O81" s="266"/>
      <c r="P81" s="235"/>
      <c r="Q81" s="265"/>
      <c r="R81" s="26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45" customHeight="1">
      <c r="A82" s="186" t="s">
        <v>592</v>
      </c>
      <c r="B82" s="215" t="s">
        <v>577</v>
      </c>
      <c r="C82" s="268" t="s">
        <v>593</v>
      </c>
      <c r="D82" s="200" t="s">
        <v>579</v>
      </c>
      <c r="E82" s="269"/>
      <c r="F82" s="188" t="s">
        <v>407</v>
      </c>
      <c r="G82" s="272"/>
      <c r="H82" s="272"/>
      <c r="I82" s="187" t="s">
        <v>594</v>
      </c>
      <c r="J82" s="188">
        <v>20</v>
      </c>
      <c r="K82" s="188">
        <v>10</v>
      </c>
      <c r="L82" s="273">
        <v>681426</v>
      </c>
      <c r="M82" s="244">
        <v>44756</v>
      </c>
      <c r="N82" s="244">
        <v>44952</v>
      </c>
      <c r="O82" s="244">
        <v>45316</v>
      </c>
      <c r="P82" s="155">
        <v>0.87</v>
      </c>
      <c r="Q82" s="189">
        <v>274369.73</v>
      </c>
      <c r="R82" s="186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5" customHeight="1">
      <c r="A83" s="194" t="s">
        <v>0</v>
      </c>
      <c r="B83" s="274" t="s">
        <v>1</v>
      </c>
      <c r="C83" s="252" t="s">
        <v>2</v>
      </c>
      <c r="D83" s="252" t="s">
        <v>3</v>
      </c>
      <c r="E83" s="252"/>
      <c r="F83" s="277"/>
      <c r="G83" s="275" t="s">
        <v>407</v>
      </c>
      <c r="H83" s="252"/>
      <c r="I83" s="278" t="s">
        <v>4</v>
      </c>
      <c r="J83" s="181">
        <v>10</v>
      </c>
      <c r="K83" s="181">
        <v>5</v>
      </c>
      <c r="L83" s="258">
        <v>368036.19</v>
      </c>
      <c r="M83" s="260">
        <v>44960</v>
      </c>
      <c r="N83" s="260">
        <v>45092</v>
      </c>
      <c r="O83" s="260">
        <v>45456</v>
      </c>
      <c r="P83" s="232">
        <v>0.5</v>
      </c>
      <c r="Q83" s="258"/>
      <c r="R83" s="276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39.75" customHeight="1">
      <c r="A84" s="198">
        <v>9348790191</v>
      </c>
      <c r="B84" s="279"/>
      <c r="C84" s="280" t="s">
        <v>6</v>
      </c>
      <c r="D84" s="280" t="s">
        <v>5</v>
      </c>
      <c r="E84" s="281"/>
      <c r="F84" s="109" t="s">
        <v>407</v>
      </c>
      <c r="G84" s="281"/>
      <c r="H84" s="281"/>
      <c r="I84" s="115" t="s">
        <v>7</v>
      </c>
      <c r="J84" s="198">
        <v>20</v>
      </c>
      <c r="K84" s="198">
        <v>12</v>
      </c>
      <c r="L84" s="152">
        <v>164076.12</v>
      </c>
      <c r="M84" s="153">
        <v>44838</v>
      </c>
      <c r="N84" s="153">
        <v>44950</v>
      </c>
      <c r="O84" s="153">
        <v>45291</v>
      </c>
      <c r="P84" s="122">
        <v>1</v>
      </c>
      <c r="Q84" s="152">
        <v>126916.07</v>
      </c>
      <c r="R84" s="282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39.75" customHeight="1">
      <c r="A85" s="516" t="s">
        <v>8</v>
      </c>
      <c r="B85" s="516"/>
      <c r="C85" s="196" t="s">
        <v>9</v>
      </c>
      <c r="D85" s="518" t="s">
        <v>5</v>
      </c>
      <c r="E85" s="283"/>
      <c r="F85" s="201" t="s">
        <v>407</v>
      </c>
      <c r="G85" s="283"/>
      <c r="H85" s="283"/>
      <c r="I85" s="200" t="s">
        <v>10</v>
      </c>
      <c r="J85" s="201">
        <v>20</v>
      </c>
      <c r="K85" s="201">
        <v>12</v>
      </c>
      <c r="L85" s="284">
        <v>163348.71</v>
      </c>
      <c r="M85" s="162">
        <v>44838</v>
      </c>
      <c r="N85" s="218">
        <v>44951</v>
      </c>
      <c r="O85" s="162">
        <v>45291</v>
      </c>
      <c r="P85" s="246">
        <v>0.9</v>
      </c>
      <c r="Q85" s="284">
        <v>118160.4</v>
      </c>
      <c r="R85" s="2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18.75" customHeight="1">
      <c r="A86" s="517"/>
      <c r="B86" s="517"/>
      <c r="C86" s="166" t="s">
        <v>569</v>
      </c>
      <c r="D86" s="519"/>
      <c r="E86" s="289"/>
      <c r="F86" s="287"/>
      <c r="G86" s="289"/>
      <c r="H86" s="289"/>
      <c r="I86" s="248"/>
      <c r="J86" s="287"/>
      <c r="K86" s="287"/>
      <c r="L86" s="290">
        <v>5100</v>
      </c>
      <c r="M86" s="291"/>
      <c r="N86" s="222"/>
      <c r="O86" s="291"/>
      <c r="P86" s="228"/>
      <c r="Q86" s="290"/>
      <c r="R86" s="292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39.75" customHeight="1">
      <c r="A87" s="194" t="s">
        <v>11</v>
      </c>
      <c r="B87" s="274"/>
      <c r="C87" s="280" t="s">
        <v>12</v>
      </c>
      <c r="D87" s="280" t="s">
        <v>5</v>
      </c>
      <c r="E87" s="293"/>
      <c r="F87" s="109" t="s">
        <v>407</v>
      </c>
      <c r="G87" s="293"/>
      <c r="H87" s="293"/>
      <c r="I87" s="200" t="s">
        <v>549</v>
      </c>
      <c r="J87" s="201">
        <v>20</v>
      </c>
      <c r="K87" s="201">
        <v>12</v>
      </c>
      <c r="L87" s="202">
        <v>162692.47</v>
      </c>
      <c r="M87" s="153">
        <v>44908</v>
      </c>
      <c r="N87" s="294">
        <v>44959</v>
      </c>
      <c r="O87" s="153">
        <v>45291</v>
      </c>
      <c r="P87" s="295">
        <v>0.998</v>
      </c>
      <c r="Q87" s="202">
        <v>106956.45</v>
      </c>
      <c r="R87" s="296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39.75" customHeight="1">
      <c r="A88" s="516" t="s">
        <v>13</v>
      </c>
      <c r="B88" s="195"/>
      <c r="C88" s="297" t="s">
        <v>14</v>
      </c>
      <c r="D88" s="297" t="s">
        <v>5</v>
      </c>
      <c r="E88" s="283"/>
      <c r="F88" s="101" t="s">
        <v>407</v>
      </c>
      <c r="G88" s="293"/>
      <c r="H88" s="293"/>
      <c r="I88" s="200" t="s">
        <v>15</v>
      </c>
      <c r="J88" s="201">
        <v>20</v>
      </c>
      <c r="K88" s="201">
        <v>12</v>
      </c>
      <c r="L88" s="284">
        <v>517008.32</v>
      </c>
      <c r="M88" s="162">
        <v>44957</v>
      </c>
      <c r="N88" s="218">
        <v>45033</v>
      </c>
      <c r="O88" s="162">
        <v>45291</v>
      </c>
      <c r="P88" s="246">
        <v>0.8</v>
      </c>
      <c r="Q88" s="284">
        <v>359394.4</v>
      </c>
      <c r="R88" s="29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18.75" customHeight="1">
      <c r="A89" s="517"/>
      <c r="B89" s="287"/>
      <c r="C89" s="166" t="s">
        <v>569</v>
      </c>
      <c r="D89" s="166"/>
      <c r="E89" s="289"/>
      <c r="F89" s="109"/>
      <c r="G89" s="299"/>
      <c r="H89" s="299"/>
      <c r="I89" s="248"/>
      <c r="J89" s="287"/>
      <c r="K89" s="287"/>
      <c r="L89" s="290">
        <v>6993.95</v>
      </c>
      <c r="M89" s="291"/>
      <c r="N89" s="222"/>
      <c r="O89" s="291"/>
      <c r="P89" s="228">
        <v>1</v>
      </c>
      <c r="Q89" s="290">
        <v>6993.95</v>
      </c>
      <c r="R89" s="30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39.75" customHeight="1">
      <c r="A90" s="178" t="s">
        <v>16</v>
      </c>
      <c r="B90" s="301"/>
      <c r="C90" s="297" t="s">
        <v>17</v>
      </c>
      <c r="D90" s="297" t="s">
        <v>5</v>
      </c>
      <c r="E90" s="180"/>
      <c r="F90" s="181" t="s">
        <v>407</v>
      </c>
      <c r="G90" s="181"/>
      <c r="H90" s="180"/>
      <c r="I90" s="182" t="s">
        <v>18</v>
      </c>
      <c r="J90" s="181">
        <v>20</v>
      </c>
      <c r="K90" s="181">
        <v>12</v>
      </c>
      <c r="L90" s="183">
        <v>445023.98</v>
      </c>
      <c r="M90" s="184">
        <v>44957</v>
      </c>
      <c r="N90" s="184">
        <v>45034</v>
      </c>
      <c r="O90" s="184">
        <v>45291</v>
      </c>
      <c r="P90" s="185">
        <v>0.95</v>
      </c>
      <c r="Q90" s="290">
        <v>285959.03</v>
      </c>
      <c r="R90" s="302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58.5" customHeight="1">
      <c r="A91" s="532" t="s">
        <v>19</v>
      </c>
      <c r="B91" s="532"/>
      <c r="C91" s="196" t="s">
        <v>20</v>
      </c>
      <c r="D91" s="187" t="s">
        <v>5</v>
      </c>
      <c r="E91" s="303"/>
      <c r="F91" s="303"/>
      <c r="G91" s="188" t="s">
        <v>407</v>
      </c>
      <c r="H91" s="303"/>
      <c r="I91" s="187" t="s">
        <v>21</v>
      </c>
      <c r="J91" s="188">
        <v>2</v>
      </c>
      <c r="K91" s="188">
        <v>2</v>
      </c>
      <c r="L91" s="189">
        <v>80500</v>
      </c>
      <c r="M91" s="162">
        <v>44957</v>
      </c>
      <c r="N91" s="190">
        <v>45000</v>
      </c>
      <c r="O91" s="190">
        <v>45291</v>
      </c>
      <c r="P91" s="191">
        <v>0.9</v>
      </c>
      <c r="Q91" s="284">
        <v>54660.53</v>
      </c>
      <c r="R91" s="304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6.5" customHeight="1">
      <c r="A92" s="533"/>
      <c r="B92" s="533"/>
      <c r="C92" s="196"/>
      <c r="D92" s="288"/>
      <c r="E92" s="305"/>
      <c r="F92" s="305"/>
      <c r="G92" s="192"/>
      <c r="H92" s="305"/>
      <c r="I92" s="288"/>
      <c r="J92" s="192"/>
      <c r="K92" s="192"/>
      <c r="L92" s="306">
        <v>3102.78</v>
      </c>
      <c r="M92" s="291"/>
      <c r="N92" s="307"/>
      <c r="O92" s="307"/>
      <c r="P92" s="308"/>
      <c r="Q92" s="290"/>
      <c r="R92" s="309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54.75" customHeight="1">
      <c r="A93" s="198">
        <v>9278330023</v>
      </c>
      <c r="B93" s="195"/>
      <c r="C93" s="196" t="s">
        <v>22</v>
      </c>
      <c r="D93" s="196" t="s">
        <v>5</v>
      </c>
      <c r="E93" s="310"/>
      <c r="F93" s="101"/>
      <c r="G93" s="101" t="s">
        <v>407</v>
      </c>
      <c r="H93" s="310"/>
      <c r="I93" s="216" t="s">
        <v>23</v>
      </c>
      <c r="J93" s="101">
        <v>48</v>
      </c>
      <c r="K93" s="101">
        <v>4</v>
      </c>
      <c r="L93" s="152">
        <v>320432</v>
      </c>
      <c r="M93" s="153">
        <v>44851</v>
      </c>
      <c r="N93" s="153">
        <v>44909</v>
      </c>
      <c r="O93" s="153">
        <v>45273</v>
      </c>
      <c r="P93" s="122">
        <v>0.96</v>
      </c>
      <c r="Q93" s="152">
        <v>269127.8</v>
      </c>
      <c r="R93" s="5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45.75" customHeight="1">
      <c r="A94" s="194" t="s">
        <v>24</v>
      </c>
      <c r="B94" s="195"/>
      <c r="C94" s="196" t="s">
        <v>25</v>
      </c>
      <c r="D94" s="196" t="s">
        <v>5</v>
      </c>
      <c r="E94" s="283"/>
      <c r="F94" s="201"/>
      <c r="G94" s="101" t="s">
        <v>407</v>
      </c>
      <c r="H94" s="283"/>
      <c r="I94" s="200" t="s">
        <v>26</v>
      </c>
      <c r="J94" s="201">
        <v>74</v>
      </c>
      <c r="K94" s="201">
        <v>3</v>
      </c>
      <c r="L94" s="202">
        <v>396215.26</v>
      </c>
      <c r="M94" s="153">
        <v>45036</v>
      </c>
      <c r="N94" s="294">
        <v>45084</v>
      </c>
      <c r="O94" s="153">
        <v>45291</v>
      </c>
      <c r="P94" s="203">
        <v>0.87</v>
      </c>
      <c r="Q94" s="202">
        <v>153776.94</v>
      </c>
      <c r="R94" s="311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54.75" customHeight="1">
      <c r="A95" s="194" t="s">
        <v>27</v>
      </c>
      <c r="B95" s="195"/>
      <c r="C95" s="196" t="s">
        <v>28</v>
      </c>
      <c r="D95" s="196" t="s">
        <v>5</v>
      </c>
      <c r="E95" s="283"/>
      <c r="F95" s="201"/>
      <c r="G95" s="101" t="s">
        <v>407</v>
      </c>
      <c r="H95" s="283"/>
      <c r="I95" s="200" t="s">
        <v>29</v>
      </c>
      <c r="J95" s="201">
        <v>3</v>
      </c>
      <c r="K95" s="201">
        <v>1</v>
      </c>
      <c r="L95" s="202">
        <v>16172.47</v>
      </c>
      <c r="M95" s="153">
        <v>44977</v>
      </c>
      <c r="N95" s="294">
        <v>45020</v>
      </c>
      <c r="O95" s="153">
        <v>45291</v>
      </c>
      <c r="P95" s="203">
        <v>0.98</v>
      </c>
      <c r="Q95" s="202"/>
      <c r="R95" s="311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30.75" customHeight="1">
      <c r="A96" s="520" t="s">
        <v>419</v>
      </c>
      <c r="B96" s="521"/>
      <c r="C96" s="521"/>
      <c r="D96" s="521"/>
      <c r="E96" s="521"/>
      <c r="F96" s="521"/>
      <c r="G96" s="521"/>
      <c r="H96" s="521"/>
      <c r="I96" s="521"/>
      <c r="J96" s="521"/>
      <c r="K96" s="522"/>
      <c r="L96" s="312">
        <f>SUM(L72:L95)</f>
        <v>10230250</v>
      </c>
      <c r="M96" s="313"/>
      <c r="N96" s="314"/>
      <c r="O96" s="314"/>
      <c r="P96" s="314"/>
      <c r="Q96" s="204"/>
      <c r="R96" s="314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2" customHeight="1">
      <c r="A97" s="44" t="s">
        <v>420</v>
      </c>
      <c r="B97" s="44"/>
      <c r="C97" s="44"/>
      <c r="D97" s="44"/>
      <c r="E97" s="44"/>
      <c r="F97" s="44"/>
      <c r="G97" s="44"/>
      <c r="H97" s="44"/>
      <c r="I97" s="315"/>
      <c r="J97" s="315"/>
      <c r="K97" s="315"/>
      <c r="L97" s="316"/>
      <c r="M97" s="313"/>
      <c r="N97" s="314"/>
      <c r="O97" s="314"/>
      <c r="P97" s="314"/>
      <c r="Q97" s="204"/>
      <c r="R97" s="314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39" customHeight="1">
      <c r="A98" s="315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6"/>
      <c r="M98" s="313"/>
      <c r="N98" s="314"/>
      <c r="O98" s="314"/>
      <c r="P98" s="314"/>
      <c r="Q98" s="204"/>
      <c r="R98" s="314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6.5" customHeight="1">
      <c r="A99" s="317" t="s">
        <v>409</v>
      </c>
      <c r="B99" s="317"/>
      <c r="C99" s="317"/>
      <c r="D99" s="318"/>
      <c r="E99" s="315"/>
      <c r="F99" s="315"/>
      <c r="G99" s="315"/>
      <c r="H99" s="315"/>
      <c r="I99" s="315"/>
      <c r="J99" s="315"/>
      <c r="K99" s="315"/>
      <c r="L99" s="316"/>
      <c r="M99" s="313"/>
      <c r="N99" s="314"/>
      <c r="O99" s="314"/>
      <c r="P99" s="314"/>
      <c r="Q99" s="204"/>
      <c r="R99" s="314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1.25" customHeight="1">
      <c r="A100" s="491" t="s">
        <v>30</v>
      </c>
      <c r="B100" s="491"/>
      <c r="C100" s="491"/>
      <c r="D100" s="491"/>
      <c r="E100" s="315"/>
      <c r="F100" s="315"/>
      <c r="G100" s="315"/>
      <c r="H100" s="315"/>
      <c r="I100" s="315"/>
      <c r="J100" s="315"/>
      <c r="K100" s="315"/>
      <c r="L100" s="316"/>
      <c r="M100" s="313"/>
      <c r="N100" s="314"/>
      <c r="O100" s="314"/>
      <c r="P100" s="314"/>
      <c r="Q100" s="204"/>
      <c r="R100" s="314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4.25" customHeight="1">
      <c r="A101" s="319" t="s">
        <v>31</v>
      </c>
      <c r="B101" s="319"/>
      <c r="C101" s="319"/>
      <c r="D101" s="320"/>
      <c r="E101" s="315"/>
      <c r="F101" s="315"/>
      <c r="G101" s="315"/>
      <c r="H101" s="315"/>
      <c r="I101" s="315"/>
      <c r="J101" s="315"/>
      <c r="K101" s="315"/>
      <c r="L101" s="316"/>
      <c r="M101" s="313"/>
      <c r="N101" s="314"/>
      <c r="O101" s="314"/>
      <c r="P101" s="314"/>
      <c r="Q101" s="204"/>
      <c r="R101" s="314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3.5" customHeight="1">
      <c r="A102" s="319" t="s">
        <v>32</v>
      </c>
      <c r="B102" s="319"/>
      <c r="C102" s="319"/>
      <c r="D102" s="320"/>
      <c r="E102" s="315"/>
      <c r="F102" s="315"/>
      <c r="G102" s="315"/>
      <c r="H102" s="315"/>
      <c r="I102" s="315"/>
      <c r="J102" s="315"/>
      <c r="K102" s="315"/>
      <c r="L102" s="316"/>
      <c r="M102" s="313"/>
      <c r="N102" s="314"/>
      <c r="O102" s="314"/>
      <c r="P102" s="314"/>
      <c r="Q102" s="204"/>
      <c r="R102" s="314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2.75" customHeight="1">
      <c r="A103" s="319" t="s">
        <v>413</v>
      </c>
      <c r="B103" s="319"/>
      <c r="C103" s="319"/>
      <c r="D103" s="320"/>
      <c r="E103" s="320"/>
      <c r="F103" s="320"/>
      <c r="G103" s="320"/>
      <c r="H103" s="320"/>
      <c r="I103" s="321"/>
      <c r="J103" s="314"/>
      <c r="K103" s="314"/>
      <c r="L103" s="204"/>
      <c r="M103" s="313"/>
      <c r="N103" s="314"/>
      <c r="O103" s="322"/>
      <c r="P103" s="314"/>
      <c r="Q103" s="204"/>
      <c r="R103" s="314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2.75" customHeight="1">
      <c r="A104" s="319" t="s">
        <v>33</v>
      </c>
      <c r="B104" s="319"/>
      <c r="C104" s="319"/>
      <c r="D104" s="323"/>
      <c r="E104" s="323"/>
      <c r="F104" s="323"/>
      <c r="G104" s="323"/>
      <c r="H104" s="323"/>
      <c r="I104" s="321"/>
      <c r="J104" s="314"/>
      <c r="K104" s="314"/>
      <c r="L104" s="204"/>
      <c r="M104" s="324"/>
      <c r="N104" s="5"/>
      <c r="O104" s="5"/>
      <c r="P104" s="5"/>
      <c r="Q104" s="325"/>
      <c r="R104" s="5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2" customHeight="1">
      <c r="A105" s="319" t="s">
        <v>415</v>
      </c>
      <c r="B105" s="319"/>
      <c r="C105" s="319"/>
      <c r="D105" s="323"/>
      <c r="E105" s="323"/>
      <c r="F105" s="323"/>
      <c r="G105" s="323"/>
      <c r="H105" s="323"/>
      <c r="I105" s="129"/>
      <c r="J105" s="5"/>
      <c r="K105" s="5"/>
      <c r="L105" s="325"/>
      <c r="M105" s="324"/>
      <c r="N105" s="5"/>
      <c r="O105" s="5"/>
      <c r="P105" s="5"/>
      <c r="Q105" s="325"/>
      <c r="R105" s="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7.5" customHeight="1">
      <c r="A106" s="319" t="s">
        <v>416</v>
      </c>
      <c r="B106" s="319"/>
      <c r="C106" s="319"/>
      <c r="D106" s="323"/>
      <c r="E106" s="323"/>
      <c r="F106" s="323"/>
      <c r="G106" s="323"/>
      <c r="H106" s="323"/>
      <c r="I106" s="129"/>
      <c r="J106" s="5"/>
      <c r="K106" s="5"/>
      <c r="L106" s="325"/>
      <c r="M106" s="324"/>
      <c r="N106" s="5"/>
      <c r="O106" s="5"/>
      <c r="P106" s="5"/>
      <c r="Q106" s="325"/>
      <c r="R106" s="5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2" customHeight="1">
      <c r="A107" s="319" t="s">
        <v>417</v>
      </c>
      <c r="B107" s="319"/>
      <c r="C107" s="319"/>
      <c r="D107" s="323"/>
      <c r="E107" s="323"/>
      <c r="F107" s="323"/>
      <c r="G107" s="323"/>
      <c r="H107" s="323"/>
      <c r="I107" s="129"/>
      <c r="J107" s="5"/>
      <c r="K107" s="5"/>
      <c r="L107" s="325"/>
      <c r="M107" s="326"/>
      <c r="N107" s="327"/>
      <c r="O107" s="327"/>
      <c r="P107" s="327"/>
      <c r="Q107" s="328"/>
      <c r="R107" s="32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2" customHeight="1">
      <c r="A108" s="491" t="s">
        <v>34</v>
      </c>
      <c r="B108" s="491"/>
      <c r="C108" s="491"/>
      <c r="D108" s="491"/>
      <c r="E108" s="323"/>
      <c r="F108" s="323"/>
      <c r="G108" s="323"/>
      <c r="H108" s="323"/>
      <c r="I108" s="129"/>
      <c r="J108" s="5"/>
      <c r="K108" s="5"/>
      <c r="L108" s="325"/>
      <c r="M108" s="326"/>
      <c r="N108" s="327"/>
      <c r="O108" s="327"/>
      <c r="P108" s="327"/>
      <c r="Q108" s="328"/>
      <c r="R108" s="327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" customHeight="1">
      <c r="A109" s="492" t="s">
        <v>35</v>
      </c>
      <c r="B109" s="492"/>
      <c r="C109" s="492"/>
      <c r="D109" s="492"/>
      <c r="E109" s="323"/>
      <c r="F109" s="323"/>
      <c r="G109" s="323"/>
      <c r="H109" s="323"/>
      <c r="I109" s="129"/>
      <c r="J109" s="5"/>
      <c r="K109" s="5"/>
      <c r="L109" s="325"/>
      <c r="M109" s="326"/>
      <c r="N109" s="327"/>
      <c r="O109" s="327"/>
      <c r="P109" s="327"/>
      <c r="Q109" s="328"/>
      <c r="R109" s="327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2" customHeight="1">
      <c r="A110" s="492" t="s">
        <v>36</v>
      </c>
      <c r="B110" s="492"/>
      <c r="C110" s="492"/>
      <c r="D110" s="492"/>
      <c r="E110" s="492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2" customHeight="1">
      <c r="A111" s="317" t="s">
        <v>37</v>
      </c>
      <c r="B111" s="317"/>
      <c r="C111" s="317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2" customHeight="1">
      <c r="A112" s="492" t="s">
        <v>38</v>
      </c>
      <c r="B112" s="492"/>
      <c r="C112" s="492"/>
      <c r="D112" s="492"/>
      <c r="E112" s="492"/>
      <c r="F112" s="492"/>
      <c r="G112" s="49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2" customHeight="1">
      <c r="A113" s="492" t="s">
        <v>39</v>
      </c>
      <c r="B113" s="492"/>
      <c r="C113" s="492"/>
      <c r="D113" s="492"/>
      <c r="E113" s="492"/>
      <c r="F113" s="492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8" s="82" customFormat="1" ht="12" customHeight="1">
      <c r="A114" s="317" t="s">
        <v>40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</row>
    <row r="115" spans="1:18" s="82" customFormat="1" ht="12" customHeight="1">
      <c r="A115" s="492" t="s">
        <v>41</v>
      </c>
      <c r="B115" s="492"/>
      <c r="C115" s="492"/>
      <c r="D115" s="492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</row>
    <row r="116" spans="1:18" s="82" customFormat="1" ht="12" customHeight="1">
      <c r="A116" s="492" t="s">
        <v>42</v>
      </c>
      <c r="B116" s="492"/>
      <c r="C116" s="492"/>
      <c r="D116" s="492"/>
      <c r="E116" s="492"/>
      <c r="F116" s="492"/>
      <c r="G116" s="492"/>
      <c r="H116" s="492"/>
      <c r="I116" s="492"/>
      <c r="J116" s="317"/>
      <c r="K116" s="317"/>
      <c r="L116" s="317"/>
      <c r="M116" s="317"/>
      <c r="N116" s="317"/>
      <c r="O116" s="317"/>
      <c r="P116" s="317"/>
      <c r="Q116" s="317"/>
      <c r="R116" s="317"/>
    </row>
    <row r="117" spans="1:122" ht="12.75">
      <c r="A117" s="317" t="s">
        <v>43</v>
      </c>
      <c r="B117" s="317"/>
      <c r="C117" s="317"/>
      <c r="D117" s="317"/>
      <c r="E117" s="317"/>
      <c r="F117" s="317"/>
      <c r="G117" s="317"/>
      <c r="I117" s="3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2.75">
      <c r="A118" s="317" t="s">
        <v>44</v>
      </c>
      <c r="B118" s="317"/>
      <c r="C118" s="317"/>
      <c r="D118" s="317"/>
      <c r="E118" s="317"/>
      <c r="F118" s="317"/>
      <c r="G118" s="317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2.75">
      <c r="A119" s="317" t="s">
        <v>45</v>
      </c>
      <c r="B119" s="317"/>
      <c r="C119" s="317"/>
      <c r="D119" s="317"/>
      <c r="E119" s="317"/>
      <c r="F119" s="317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2.75">
      <c r="A120" s="317" t="s">
        <v>46</v>
      </c>
      <c r="B120" s="317"/>
      <c r="C120" s="317"/>
      <c r="D120" s="317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2" spans="7:122" ht="12.75">
      <c r="G122" s="126"/>
      <c r="I122" s="329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8" customHeight="1">
      <c r="A123" s="1" t="s">
        <v>391</v>
      </c>
      <c r="B123" s="1"/>
      <c r="C123" s="736" t="s">
        <v>47</v>
      </c>
      <c r="D123" s="736"/>
      <c r="E123" s="736"/>
      <c r="F123" s="736"/>
      <c r="G123" s="736"/>
      <c r="H123" s="736"/>
      <c r="I123" s="736"/>
      <c r="J123" s="736"/>
      <c r="K123" s="736"/>
      <c r="L123" s="736"/>
      <c r="M123" s="736"/>
      <c r="N123" s="736"/>
      <c r="O123" s="736"/>
      <c r="P123" s="736"/>
      <c r="Q123" s="736"/>
      <c r="R123" s="736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7:122" ht="12.75">
      <c r="G124" s="126"/>
      <c r="I124" s="329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2.75">
      <c r="A125" s="4" t="s">
        <v>392</v>
      </c>
      <c r="B125" s="4"/>
      <c r="C125" s="731" t="s">
        <v>48</v>
      </c>
      <c r="D125" s="731"/>
      <c r="E125" s="731"/>
      <c r="F125" s="731"/>
      <c r="G125" s="731"/>
      <c r="H125" s="731"/>
      <c r="I125" s="731"/>
      <c r="J125" s="731"/>
      <c r="K125" s="731"/>
      <c r="L125" s="731"/>
      <c r="M125" s="731"/>
      <c r="N125" s="731"/>
      <c r="O125" s="731"/>
      <c r="P125" s="731"/>
      <c r="Q125" s="731"/>
      <c r="R125" s="731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2.75" customHeight="1" thickBot="1">
      <c r="A126" s="5"/>
      <c r="B126" s="5"/>
      <c r="C126" s="5"/>
      <c r="D126" s="5"/>
      <c r="E126" s="5"/>
      <c r="F126" s="5"/>
      <c r="G126" s="333"/>
      <c r="H126" s="5"/>
      <c r="I126" s="334"/>
      <c r="J126" s="5"/>
      <c r="K126" s="5"/>
      <c r="L126" s="5"/>
      <c r="M126" s="5"/>
      <c r="N126" s="5"/>
      <c r="O126" s="5"/>
      <c r="P126" s="5"/>
      <c r="Q126" s="5"/>
      <c r="R126" s="5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8" s="7" customFormat="1" ht="20.25" customHeight="1" thickBot="1">
      <c r="A127" s="493" t="s">
        <v>393</v>
      </c>
      <c r="B127" s="494" t="s">
        <v>535</v>
      </c>
      <c r="C127" s="493" t="s">
        <v>394</v>
      </c>
      <c r="D127" s="494" t="s">
        <v>494</v>
      </c>
      <c r="E127" s="493" t="s">
        <v>395</v>
      </c>
      <c r="F127" s="493"/>
      <c r="G127" s="493"/>
      <c r="H127" s="493"/>
      <c r="I127" s="493" t="s">
        <v>396</v>
      </c>
      <c r="J127" s="493" t="s">
        <v>397</v>
      </c>
      <c r="K127" s="493" t="s">
        <v>398</v>
      </c>
      <c r="L127" s="493" t="s">
        <v>388</v>
      </c>
      <c r="M127" s="493" t="s">
        <v>390</v>
      </c>
      <c r="N127" s="493" t="s">
        <v>399</v>
      </c>
      <c r="O127" s="493" t="s">
        <v>400</v>
      </c>
      <c r="P127" s="493" t="s">
        <v>49</v>
      </c>
      <c r="Q127" s="493" t="s">
        <v>401</v>
      </c>
      <c r="R127" s="493" t="s">
        <v>402</v>
      </c>
    </row>
    <row r="128" spans="1:18" s="7" customFormat="1" ht="40.5" customHeight="1" thickBot="1">
      <c r="A128" s="493"/>
      <c r="B128" s="462"/>
      <c r="C128" s="493"/>
      <c r="D128" s="462"/>
      <c r="E128" s="335" t="s">
        <v>403</v>
      </c>
      <c r="F128" s="335" t="s">
        <v>404</v>
      </c>
      <c r="G128" s="335" t="s">
        <v>50</v>
      </c>
      <c r="H128" s="335" t="s">
        <v>406</v>
      </c>
      <c r="I128" s="463"/>
      <c r="J128" s="493"/>
      <c r="K128" s="493"/>
      <c r="L128" s="493"/>
      <c r="M128" s="493"/>
      <c r="N128" s="493"/>
      <c r="O128" s="493"/>
      <c r="P128" s="493"/>
      <c r="Q128" s="493"/>
      <c r="R128" s="493"/>
    </row>
    <row r="129" spans="1:18" s="341" customFormat="1" ht="25.5">
      <c r="A129" s="464" t="s">
        <v>51</v>
      </c>
      <c r="B129" s="466" t="s">
        <v>52</v>
      </c>
      <c r="C129" s="337" t="s">
        <v>53</v>
      </c>
      <c r="D129" s="386" t="s">
        <v>54</v>
      </c>
      <c r="E129" s="338"/>
      <c r="F129" s="338"/>
      <c r="G129" s="339" t="s">
        <v>407</v>
      </c>
      <c r="H129" s="338"/>
      <c r="I129" s="331" t="s">
        <v>55</v>
      </c>
      <c r="J129" s="355">
        <v>30</v>
      </c>
      <c r="K129" s="355">
        <v>16</v>
      </c>
      <c r="L129" s="338">
        <v>350855</v>
      </c>
      <c r="M129" s="271">
        <v>43993</v>
      </c>
      <c r="N129" s="271">
        <v>44183</v>
      </c>
      <c r="O129" s="240">
        <v>44722</v>
      </c>
      <c r="P129" s="783" t="s">
        <v>56</v>
      </c>
      <c r="Q129" s="785">
        <v>382376.3</v>
      </c>
      <c r="R129" s="340">
        <v>11</v>
      </c>
    </row>
    <row r="130" spans="1:18" s="341" customFormat="1" ht="22.5">
      <c r="A130" s="464"/>
      <c r="B130" s="464"/>
      <c r="C130" s="342" t="s">
        <v>57</v>
      </c>
      <c r="D130" s="355"/>
      <c r="E130" s="338"/>
      <c r="F130" s="338"/>
      <c r="G130" s="339"/>
      <c r="H130" s="338"/>
      <c r="I130" s="331"/>
      <c r="J130" s="355"/>
      <c r="K130" s="355"/>
      <c r="L130" s="338">
        <v>125145</v>
      </c>
      <c r="M130" s="271"/>
      <c r="N130" s="271"/>
      <c r="O130" s="241"/>
      <c r="P130" s="783"/>
      <c r="Q130" s="786"/>
      <c r="R130" s="340"/>
    </row>
    <row r="131" spans="1:18" s="341" customFormat="1" ht="21" customHeight="1">
      <c r="A131" s="465"/>
      <c r="B131" s="465"/>
      <c r="C131" s="344" t="s">
        <v>58</v>
      </c>
      <c r="D131" s="517"/>
      <c r="E131" s="345"/>
      <c r="F131" s="345"/>
      <c r="G131" s="346"/>
      <c r="H131" s="345"/>
      <c r="I131" s="270"/>
      <c r="J131" s="517"/>
      <c r="K131" s="517"/>
      <c r="L131" s="345"/>
      <c r="M131" s="239"/>
      <c r="N131" s="239"/>
      <c r="O131" s="154"/>
      <c r="P131" s="784"/>
      <c r="Q131" s="347"/>
      <c r="R131" s="348"/>
    </row>
    <row r="132" spans="1:18" s="341" customFormat="1" ht="25.5">
      <c r="A132" s="787">
        <v>9120761215</v>
      </c>
      <c r="B132" s="787" t="s">
        <v>59</v>
      </c>
      <c r="C132" s="337" t="s">
        <v>60</v>
      </c>
      <c r="D132" s="788" t="s">
        <v>61</v>
      </c>
      <c r="E132" s="338"/>
      <c r="F132" s="338"/>
      <c r="G132" s="339" t="s">
        <v>407</v>
      </c>
      <c r="H132" s="338"/>
      <c r="I132" s="331" t="s">
        <v>62</v>
      </c>
      <c r="J132" s="355">
        <v>10</v>
      </c>
      <c r="K132" s="355">
        <v>1</v>
      </c>
      <c r="L132" s="338">
        <v>616093.49</v>
      </c>
      <c r="M132" s="271">
        <v>44741</v>
      </c>
      <c r="N132" s="271">
        <v>44844</v>
      </c>
      <c r="O132" s="240">
        <v>45311</v>
      </c>
      <c r="P132" s="790">
        <v>0.93</v>
      </c>
      <c r="Q132" s="785">
        <v>218629.1</v>
      </c>
      <c r="R132" s="339"/>
    </row>
    <row r="133" spans="1:18" s="341" customFormat="1" ht="12.75">
      <c r="A133" s="464"/>
      <c r="B133" s="464"/>
      <c r="C133" s="337" t="s">
        <v>63</v>
      </c>
      <c r="D133" s="792"/>
      <c r="E133" s="338"/>
      <c r="F133" s="338"/>
      <c r="G133" s="339"/>
      <c r="H133" s="338"/>
      <c r="I133" s="331"/>
      <c r="J133" s="355"/>
      <c r="K133" s="355"/>
      <c r="L133" s="338">
        <v>86346.85</v>
      </c>
      <c r="M133" s="271"/>
      <c r="N133" s="271"/>
      <c r="O133" s="241"/>
      <c r="P133" s="793"/>
      <c r="Q133" s="786"/>
      <c r="R133" s="339"/>
    </row>
    <row r="134" spans="1:18" s="341" customFormat="1" ht="18.75" customHeight="1">
      <c r="A134" s="465"/>
      <c r="B134" s="465"/>
      <c r="C134" s="344" t="s">
        <v>58</v>
      </c>
      <c r="D134" s="789"/>
      <c r="E134" s="345"/>
      <c r="F134" s="345"/>
      <c r="G134" s="346"/>
      <c r="H134" s="345"/>
      <c r="I134" s="270"/>
      <c r="J134" s="517"/>
      <c r="K134" s="517"/>
      <c r="L134" s="345">
        <v>9251.98</v>
      </c>
      <c r="M134" s="239"/>
      <c r="N134" s="239"/>
      <c r="O134" s="154"/>
      <c r="P134" s="794"/>
      <c r="Q134" s="346">
        <v>9251.98</v>
      </c>
      <c r="R134" s="348"/>
    </row>
    <row r="135" spans="1:18" s="341" customFormat="1" ht="26.25" customHeight="1">
      <c r="A135" s="795" t="s">
        <v>64</v>
      </c>
      <c r="B135" s="349"/>
      <c r="C135" s="337" t="s">
        <v>65</v>
      </c>
      <c r="D135" s="788" t="s">
        <v>66</v>
      </c>
      <c r="E135" s="338"/>
      <c r="F135" s="338"/>
      <c r="G135" s="339" t="s">
        <v>407</v>
      </c>
      <c r="H135" s="338"/>
      <c r="I135" s="798" t="s">
        <v>67</v>
      </c>
      <c r="J135" s="516">
        <v>10</v>
      </c>
      <c r="K135" s="516">
        <v>2</v>
      </c>
      <c r="L135" s="338">
        <v>190909.83</v>
      </c>
      <c r="M135" s="799">
        <v>44700</v>
      </c>
      <c r="N135" s="799">
        <v>44917</v>
      </c>
      <c r="O135" s="240">
        <v>45247</v>
      </c>
      <c r="P135" s="800" t="s">
        <v>68</v>
      </c>
      <c r="Q135" s="785">
        <v>73418.52</v>
      </c>
      <c r="R135" s="340"/>
    </row>
    <row r="136" spans="1:18" s="341" customFormat="1" ht="17.25" customHeight="1">
      <c r="A136" s="796"/>
      <c r="B136" s="349" t="s">
        <v>69</v>
      </c>
      <c r="C136" s="337" t="s">
        <v>63</v>
      </c>
      <c r="D136" s="792"/>
      <c r="E136" s="338"/>
      <c r="F136" s="338"/>
      <c r="G136" s="339"/>
      <c r="H136" s="338"/>
      <c r="I136" s="331"/>
      <c r="J136" s="355"/>
      <c r="K136" s="355"/>
      <c r="L136" s="338">
        <v>0</v>
      </c>
      <c r="M136" s="271"/>
      <c r="N136" s="271"/>
      <c r="O136" s="241"/>
      <c r="P136" s="801"/>
      <c r="Q136" s="786"/>
      <c r="R136" s="340"/>
    </row>
    <row r="137" spans="1:19" s="352" customFormat="1" ht="15.75" customHeight="1">
      <c r="A137" s="797"/>
      <c r="B137" s="350"/>
      <c r="C137" s="344" t="s">
        <v>58</v>
      </c>
      <c r="D137" s="789"/>
      <c r="E137" s="345"/>
      <c r="F137" s="345"/>
      <c r="G137" s="346"/>
      <c r="H137" s="345"/>
      <c r="I137" s="270"/>
      <c r="J137" s="517"/>
      <c r="K137" s="517"/>
      <c r="L137" s="345">
        <v>2236.11</v>
      </c>
      <c r="M137" s="239"/>
      <c r="N137" s="239"/>
      <c r="O137" s="154"/>
      <c r="P137" s="802"/>
      <c r="Q137" s="791"/>
      <c r="R137" s="348"/>
      <c r="S137" s="351"/>
    </row>
    <row r="138" spans="1:18" s="341" customFormat="1" ht="22.5" customHeight="1">
      <c r="A138" s="464" t="s">
        <v>70</v>
      </c>
      <c r="B138" s="336"/>
      <c r="C138" s="337" t="s">
        <v>71</v>
      </c>
      <c r="D138" s="788" t="s">
        <v>72</v>
      </c>
      <c r="E138" s="338"/>
      <c r="F138" s="338"/>
      <c r="G138" s="339" t="s">
        <v>407</v>
      </c>
      <c r="H138" s="338"/>
      <c r="I138" s="331" t="s">
        <v>73</v>
      </c>
      <c r="J138" s="355">
        <v>10</v>
      </c>
      <c r="K138" s="355">
        <v>4</v>
      </c>
      <c r="L138" s="338">
        <v>325561.33</v>
      </c>
      <c r="M138" s="271">
        <v>44899</v>
      </c>
      <c r="N138" s="271">
        <v>44937</v>
      </c>
      <c r="O138" s="240">
        <v>45291</v>
      </c>
      <c r="P138" s="790">
        <v>0.89</v>
      </c>
      <c r="Q138" s="785">
        <v>212652.16</v>
      </c>
      <c r="R138" s="339"/>
    </row>
    <row r="139" spans="1:18" s="341" customFormat="1" ht="17.25" customHeight="1">
      <c r="A139" s="465"/>
      <c r="B139" s="343"/>
      <c r="C139" s="344" t="s">
        <v>58</v>
      </c>
      <c r="D139" s="789"/>
      <c r="E139" s="345"/>
      <c r="F139" s="345"/>
      <c r="G139" s="346"/>
      <c r="H139" s="345"/>
      <c r="I139" s="270"/>
      <c r="J139" s="517"/>
      <c r="K139" s="517"/>
      <c r="L139" s="345">
        <v>10522.45</v>
      </c>
      <c r="M139" s="239"/>
      <c r="N139" s="239"/>
      <c r="O139" s="154"/>
      <c r="P139" s="794"/>
      <c r="Q139" s="791"/>
      <c r="R139" s="348"/>
    </row>
    <row r="140" spans="1:18" s="341" customFormat="1" ht="25.5">
      <c r="A140" s="464" t="s">
        <v>74</v>
      </c>
      <c r="B140" s="336"/>
      <c r="C140" s="337" t="s">
        <v>75</v>
      </c>
      <c r="D140" s="788" t="s">
        <v>72</v>
      </c>
      <c r="E140" s="338"/>
      <c r="F140" s="338"/>
      <c r="G140" s="339" t="s">
        <v>407</v>
      </c>
      <c r="H140" s="338"/>
      <c r="I140" s="331" t="s">
        <v>76</v>
      </c>
      <c r="J140" s="355">
        <v>10</v>
      </c>
      <c r="K140" s="355">
        <v>4</v>
      </c>
      <c r="L140" s="338">
        <v>295117.02</v>
      </c>
      <c r="M140" s="271">
        <v>44899</v>
      </c>
      <c r="N140" s="271">
        <v>44936</v>
      </c>
      <c r="O140" s="240">
        <v>45291</v>
      </c>
      <c r="P140" s="800" t="s">
        <v>77</v>
      </c>
      <c r="Q140" s="785">
        <v>128448.57</v>
      </c>
      <c r="R140" s="339"/>
    </row>
    <row r="141" spans="1:18" s="341" customFormat="1" ht="17.25" customHeight="1">
      <c r="A141" s="465"/>
      <c r="B141" s="343"/>
      <c r="C141" s="344" t="s">
        <v>58</v>
      </c>
      <c r="D141" s="789"/>
      <c r="E141" s="345"/>
      <c r="F141" s="345"/>
      <c r="G141" s="346"/>
      <c r="H141" s="345"/>
      <c r="I141" s="270"/>
      <c r="J141" s="517"/>
      <c r="K141" s="517"/>
      <c r="L141" s="345">
        <v>10027.21</v>
      </c>
      <c r="M141" s="239"/>
      <c r="N141" s="239"/>
      <c r="O141" s="154"/>
      <c r="P141" s="802"/>
      <c r="Q141" s="791"/>
      <c r="R141" s="348"/>
    </row>
    <row r="142" spans="1:18" s="341" customFormat="1" ht="25.5">
      <c r="A142" s="464">
        <v>9357694560</v>
      </c>
      <c r="B142" s="336"/>
      <c r="C142" s="337" t="s">
        <v>78</v>
      </c>
      <c r="D142" s="788" t="s">
        <v>72</v>
      </c>
      <c r="E142" s="338"/>
      <c r="F142" s="338"/>
      <c r="G142" s="339" t="s">
        <v>407</v>
      </c>
      <c r="H142" s="338"/>
      <c r="I142" s="331" t="s">
        <v>79</v>
      </c>
      <c r="J142" s="355">
        <v>10</v>
      </c>
      <c r="K142" s="355">
        <v>3</v>
      </c>
      <c r="L142" s="338">
        <v>159463.09</v>
      </c>
      <c r="M142" s="271">
        <v>44897</v>
      </c>
      <c r="N142" s="271">
        <v>44936</v>
      </c>
      <c r="O142" s="240">
        <v>45291</v>
      </c>
      <c r="P142" s="800" t="s">
        <v>80</v>
      </c>
      <c r="Q142" s="785">
        <v>119160.35</v>
      </c>
      <c r="R142" s="339"/>
    </row>
    <row r="143" spans="1:18" s="341" customFormat="1" ht="18" customHeight="1">
      <c r="A143" s="465"/>
      <c r="B143" s="343"/>
      <c r="C143" s="344" t="s">
        <v>58</v>
      </c>
      <c r="D143" s="789"/>
      <c r="E143" s="345"/>
      <c r="F143" s="345"/>
      <c r="G143" s="346"/>
      <c r="H143" s="345"/>
      <c r="I143" s="270"/>
      <c r="J143" s="517"/>
      <c r="K143" s="517"/>
      <c r="L143" s="345">
        <v>24832.31</v>
      </c>
      <c r="M143" s="239"/>
      <c r="N143" s="239"/>
      <c r="O143" s="154"/>
      <c r="P143" s="802"/>
      <c r="Q143" s="791"/>
      <c r="R143" s="348"/>
    </row>
    <row r="144" spans="1:18" s="341" customFormat="1" ht="25.5">
      <c r="A144" s="464" t="s">
        <v>81</v>
      </c>
      <c r="B144" s="336"/>
      <c r="C144" s="337" t="s">
        <v>82</v>
      </c>
      <c r="D144" s="788" t="s">
        <v>72</v>
      </c>
      <c r="E144" s="338"/>
      <c r="F144" s="338"/>
      <c r="G144" s="339" t="s">
        <v>407</v>
      </c>
      <c r="H144" s="338"/>
      <c r="I144" s="331" t="s">
        <v>83</v>
      </c>
      <c r="J144" s="355">
        <v>15</v>
      </c>
      <c r="K144" s="355">
        <v>9</v>
      </c>
      <c r="L144" s="338">
        <v>365440.4</v>
      </c>
      <c r="M144" s="271">
        <v>44906</v>
      </c>
      <c r="N144" s="271">
        <v>44935</v>
      </c>
      <c r="O144" s="240">
        <v>45291</v>
      </c>
      <c r="P144" s="800" t="s">
        <v>84</v>
      </c>
      <c r="Q144" s="785">
        <v>256684.65</v>
      </c>
      <c r="R144" s="339"/>
    </row>
    <row r="145" spans="1:18" s="341" customFormat="1" ht="16.5" customHeight="1">
      <c r="A145" s="465"/>
      <c r="B145" s="343"/>
      <c r="C145" s="344" t="s">
        <v>58</v>
      </c>
      <c r="D145" s="789"/>
      <c r="E145" s="345"/>
      <c r="F145" s="345"/>
      <c r="G145" s="346"/>
      <c r="H145" s="345"/>
      <c r="I145" s="270"/>
      <c r="J145" s="517"/>
      <c r="K145" s="517"/>
      <c r="L145" s="345"/>
      <c r="M145" s="239"/>
      <c r="N145" s="239"/>
      <c r="O145" s="154"/>
      <c r="P145" s="802"/>
      <c r="Q145" s="791"/>
      <c r="R145" s="348"/>
    </row>
    <row r="146" spans="1:122" ht="30.75" customHeight="1" thickBot="1">
      <c r="A146" s="803" t="s">
        <v>419</v>
      </c>
      <c r="B146" s="804"/>
      <c r="C146" s="804"/>
      <c r="D146" s="804"/>
      <c r="E146" s="804"/>
      <c r="F146" s="804"/>
      <c r="G146" s="804"/>
      <c r="H146" s="805"/>
      <c r="I146" s="804"/>
      <c r="J146" s="804"/>
      <c r="K146" s="806"/>
      <c r="L146" s="354">
        <f>SUM(L129:L145)</f>
        <v>2571802.0700000003</v>
      </c>
      <c r="M146" s="356"/>
      <c r="N146" s="356"/>
      <c r="O146" s="356"/>
      <c r="P146" s="356"/>
      <c r="Q146" s="357"/>
      <c r="R146" s="35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</row>
    <row r="147" spans="7:122" ht="12.75">
      <c r="G147" s="126"/>
      <c r="I147" s="329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</row>
    <row r="148" spans="1:122" ht="15.75">
      <c r="A148" s="358" t="s">
        <v>420</v>
      </c>
      <c r="B148" s="358"/>
      <c r="C148" s="359"/>
      <c r="D148" s="359"/>
      <c r="E148" s="358"/>
      <c r="F148" s="358"/>
      <c r="G148" s="358"/>
      <c r="H148" s="360"/>
      <c r="I148" s="361"/>
      <c r="J148" s="362"/>
      <c r="K148" s="362"/>
      <c r="L148" s="363"/>
      <c r="M148" s="364"/>
      <c r="N148" s="365"/>
      <c r="O148" s="807"/>
      <c r="P148" s="807"/>
      <c r="Q148" s="807"/>
      <c r="R148" s="807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</row>
    <row r="149" spans="7:122" ht="12.75">
      <c r="G149" s="126"/>
      <c r="I149" s="32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</row>
    <row r="150" spans="1:122" ht="11.25" customHeight="1">
      <c r="A150" s="317" t="s">
        <v>409</v>
      </c>
      <c r="B150" s="317"/>
      <c r="C150" s="318"/>
      <c r="D150" s="318"/>
      <c r="E150" s="366" t="s">
        <v>416</v>
      </c>
      <c r="F150" s="366"/>
      <c r="I150" s="367"/>
      <c r="J150" s="368"/>
      <c r="K150" s="369"/>
      <c r="M150" s="367"/>
      <c r="P150" s="367"/>
      <c r="Q150" s="370"/>
      <c r="R150" s="369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</row>
    <row r="151" spans="1:122" ht="12.75">
      <c r="A151" s="491" t="s">
        <v>410</v>
      </c>
      <c r="B151" s="491"/>
      <c r="C151" s="491"/>
      <c r="D151" s="319"/>
      <c r="E151" s="491" t="s">
        <v>417</v>
      </c>
      <c r="F151" s="491"/>
      <c r="I151" s="367"/>
      <c r="J151" s="368"/>
      <c r="K151" s="369"/>
      <c r="L151" s="367"/>
      <c r="M151" s="369"/>
      <c r="N151" s="808"/>
      <c r="O151" s="808"/>
      <c r="P151" s="808"/>
      <c r="Q151" s="808"/>
      <c r="R151" s="808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</row>
    <row r="152" spans="1:122" ht="12.75">
      <c r="A152" s="319" t="s">
        <v>31</v>
      </c>
      <c r="B152" s="319"/>
      <c r="C152" s="320"/>
      <c r="D152" s="320"/>
      <c r="E152" s="491" t="s">
        <v>85</v>
      </c>
      <c r="F152" s="491"/>
      <c r="J152" s="368"/>
      <c r="L152" s="367"/>
      <c r="N152" s="367"/>
      <c r="O152" s="367"/>
      <c r="P152" s="367"/>
      <c r="Q152" s="371"/>
      <c r="R152" s="367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1:122" ht="12.75">
      <c r="A153" s="317" t="s">
        <v>412</v>
      </c>
      <c r="B153" s="317"/>
      <c r="C153" s="318"/>
      <c r="D153" s="318"/>
      <c r="E153" s="372" t="s">
        <v>86</v>
      </c>
      <c r="Q153" s="13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1:122" ht="12.75">
      <c r="A154" s="491" t="s">
        <v>413</v>
      </c>
      <c r="B154" s="491"/>
      <c r="C154" s="491"/>
      <c r="D154" s="319"/>
      <c r="E154" s="372" t="s">
        <v>87</v>
      </c>
      <c r="O154" s="373"/>
      <c r="P154" s="373"/>
      <c r="Q154" s="374"/>
      <c r="R154" s="373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1:122" ht="12.75">
      <c r="A155" s="319" t="s">
        <v>414</v>
      </c>
      <c r="B155" s="319"/>
      <c r="C155" s="320"/>
      <c r="D155" s="320"/>
      <c r="E155" s="809" t="s">
        <v>88</v>
      </c>
      <c r="F155" s="809"/>
      <c r="G155" s="809"/>
      <c r="H155" s="809"/>
      <c r="I155" s="809"/>
      <c r="J155" s="809"/>
      <c r="K155" s="375"/>
      <c r="L155" s="375"/>
      <c r="M155" s="375"/>
      <c r="N155" s="375"/>
      <c r="O155" s="373"/>
      <c r="P155" s="373"/>
      <c r="Q155" s="374"/>
      <c r="R155" s="373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1:122" ht="12.75">
      <c r="A156" s="317" t="s">
        <v>415</v>
      </c>
      <c r="B156" s="317"/>
      <c r="C156" s="318"/>
      <c r="D156" s="318"/>
      <c r="E156" s="376"/>
      <c r="F156" s="376"/>
      <c r="G156" s="376"/>
      <c r="H156" s="376"/>
      <c r="I156" s="376"/>
      <c r="J156" s="376"/>
      <c r="K156" s="373"/>
      <c r="L156" s="374"/>
      <c r="M156" s="377"/>
      <c r="N156" s="373"/>
      <c r="O156" s="373"/>
      <c r="P156" s="373"/>
      <c r="Q156" s="374"/>
      <c r="R156" s="373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1:122" ht="12.75">
      <c r="A157" s="491"/>
      <c r="B157" s="491"/>
      <c r="C157" s="491"/>
      <c r="D157" s="319"/>
      <c r="E157" s="376"/>
      <c r="F157" s="376"/>
      <c r="G157" s="376"/>
      <c r="H157" s="376"/>
      <c r="I157" s="376"/>
      <c r="J157" s="376"/>
      <c r="K157" s="373"/>
      <c r="L157" s="374"/>
      <c r="M157" s="373"/>
      <c r="N157" s="373"/>
      <c r="O157" s="373"/>
      <c r="P157" s="373"/>
      <c r="Q157" s="374"/>
      <c r="R157" s="373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1:122" ht="18" customHeight="1">
      <c r="A158" s="1" t="s">
        <v>391</v>
      </c>
      <c r="B158" s="1"/>
      <c r="C158" s="736" t="s">
        <v>89</v>
      </c>
      <c r="D158" s="736"/>
      <c r="E158" s="736"/>
      <c r="F158" s="736"/>
      <c r="G158" s="736"/>
      <c r="H158" s="736"/>
      <c r="I158" s="736"/>
      <c r="J158" s="736"/>
      <c r="K158" s="736"/>
      <c r="L158" s="736"/>
      <c r="M158" s="736"/>
      <c r="N158" s="736"/>
      <c r="O158" s="736"/>
      <c r="P158" s="736"/>
      <c r="Q158" s="736"/>
      <c r="R158" s="736"/>
      <c r="S158"/>
      <c r="T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1:122" ht="12.75">
      <c r="A159" s="378"/>
      <c r="B159" s="37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78"/>
      <c r="S159"/>
      <c r="T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2.75">
      <c r="A160" s="4" t="s">
        <v>392</v>
      </c>
      <c r="B160" s="4"/>
      <c r="C160" s="731" t="s">
        <v>90</v>
      </c>
      <c r="D160" s="731"/>
      <c r="E160" s="731"/>
      <c r="F160" s="731"/>
      <c r="G160" s="731"/>
      <c r="H160" s="731"/>
      <c r="I160" s="731"/>
      <c r="J160" s="731"/>
      <c r="K160" s="731"/>
      <c r="L160" s="731"/>
      <c r="M160" s="731"/>
      <c r="N160" s="731"/>
      <c r="O160" s="731"/>
      <c r="P160" s="731"/>
      <c r="Q160" s="731"/>
      <c r="R160" s="731"/>
      <c r="S160"/>
      <c r="T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1:122" ht="12.75" customHeight="1">
      <c r="A161" s="5"/>
      <c r="B161" s="5"/>
      <c r="C161" s="5"/>
      <c r="D161" s="5"/>
      <c r="E161" s="5"/>
      <c r="F161" s="5"/>
      <c r="G161" s="5"/>
      <c r="H161" s="5"/>
      <c r="I161" s="6"/>
      <c r="J161" s="5"/>
      <c r="K161" s="5"/>
      <c r="L161" s="5"/>
      <c r="M161" s="5"/>
      <c r="N161" s="5"/>
      <c r="O161" s="5"/>
      <c r="P161" s="5"/>
      <c r="Q161" s="5"/>
      <c r="R161" s="5"/>
      <c r="S161"/>
      <c r="T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92" s="7" customFormat="1" ht="20.25" customHeight="1">
      <c r="A162" s="810" t="s">
        <v>393</v>
      </c>
      <c r="B162" s="810" t="s">
        <v>535</v>
      </c>
      <c r="C162" s="810" t="s">
        <v>394</v>
      </c>
      <c r="D162" s="810" t="s">
        <v>494</v>
      </c>
      <c r="E162" s="810" t="s">
        <v>395</v>
      </c>
      <c r="F162" s="810"/>
      <c r="G162" s="810"/>
      <c r="H162" s="810"/>
      <c r="I162" s="810" t="s">
        <v>396</v>
      </c>
      <c r="J162" s="810" t="s">
        <v>397</v>
      </c>
      <c r="K162" s="810" t="s">
        <v>398</v>
      </c>
      <c r="L162" s="810" t="s">
        <v>388</v>
      </c>
      <c r="M162" s="810" t="s">
        <v>390</v>
      </c>
      <c r="N162" s="810" t="s">
        <v>399</v>
      </c>
      <c r="O162" s="810" t="s">
        <v>400</v>
      </c>
      <c r="P162" s="810" t="s">
        <v>49</v>
      </c>
      <c r="Q162" s="810" t="s">
        <v>401</v>
      </c>
      <c r="R162" s="810" t="s">
        <v>402</v>
      </c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</row>
    <row r="163" spans="1:92" s="7" customFormat="1" ht="40.5" customHeight="1">
      <c r="A163" s="810"/>
      <c r="B163" s="810"/>
      <c r="C163" s="810"/>
      <c r="D163" s="810"/>
      <c r="E163" s="379" t="s">
        <v>403</v>
      </c>
      <c r="F163" s="379" t="s">
        <v>404</v>
      </c>
      <c r="G163" s="379" t="s">
        <v>405</v>
      </c>
      <c r="H163" s="379" t="s">
        <v>406</v>
      </c>
      <c r="I163" s="810"/>
      <c r="J163" s="810"/>
      <c r="K163" s="810"/>
      <c r="L163" s="810"/>
      <c r="M163" s="810"/>
      <c r="N163" s="810"/>
      <c r="O163" s="810"/>
      <c r="P163" s="810"/>
      <c r="Q163" s="810"/>
      <c r="R163" s="810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</row>
    <row r="164" spans="1:92" s="341" customFormat="1" ht="38.25" customHeight="1">
      <c r="A164" s="811">
        <v>7934449273</v>
      </c>
      <c r="B164" s="812" t="s">
        <v>91</v>
      </c>
      <c r="C164" s="813" t="s">
        <v>92</v>
      </c>
      <c r="D164" s="813" t="s">
        <v>93</v>
      </c>
      <c r="E164" s="814" t="s">
        <v>407</v>
      </c>
      <c r="F164" s="812"/>
      <c r="G164" s="812"/>
      <c r="H164" s="812"/>
      <c r="I164" s="812" t="s">
        <v>94</v>
      </c>
      <c r="J164" s="815"/>
      <c r="K164" s="812" t="s">
        <v>95</v>
      </c>
      <c r="L164" s="384">
        <v>3770263.73</v>
      </c>
      <c r="M164" s="385">
        <v>43664</v>
      </c>
      <c r="N164" s="385">
        <v>44081</v>
      </c>
      <c r="O164" s="385">
        <v>45301</v>
      </c>
      <c r="P164" s="816" t="s">
        <v>96</v>
      </c>
      <c r="Q164" s="384">
        <v>3161632.89</v>
      </c>
      <c r="R164" s="388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89"/>
      <c r="AE164" s="389"/>
      <c r="AF164" s="389"/>
      <c r="AG164" s="389"/>
      <c r="AH164" s="389"/>
      <c r="AI164" s="389"/>
      <c r="AJ164" s="389"/>
      <c r="AK164" s="389"/>
      <c r="AL164" s="389"/>
      <c r="AM164" s="389"/>
      <c r="AN164" s="389"/>
      <c r="AO164" s="389"/>
      <c r="AP164" s="389"/>
      <c r="AQ164" s="389"/>
      <c r="AR164" s="389"/>
      <c r="AS164" s="389"/>
      <c r="AT164" s="389"/>
      <c r="AU164" s="389"/>
      <c r="AV164" s="389"/>
      <c r="AW164" s="389"/>
      <c r="AX164" s="389"/>
      <c r="AY164" s="389"/>
      <c r="AZ164" s="389"/>
      <c r="BA164" s="389"/>
      <c r="BB164" s="389"/>
      <c r="BC164" s="389"/>
      <c r="BD164" s="389"/>
      <c r="BE164" s="389"/>
      <c r="BF164" s="389"/>
      <c r="BG164" s="389"/>
      <c r="BH164" s="389"/>
      <c r="BI164" s="389"/>
      <c r="BJ164" s="389"/>
      <c r="BK164" s="389"/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  <c r="BW164" s="389"/>
      <c r="BX164" s="389"/>
      <c r="BY164" s="389"/>
      <c r="BZ164" s="389"/>
      <c r="CA164" s="389"/>
      <c r="CB164" s="389"/>
      <c r="CC164" s="389"/>
      <c r="CD164" s="389"/>
      <c r="CE164" s="389"/>
      <c r="CF164" s="389"/>
      <c r="CG164" s="389"/>
      <c r="CH164" s="389"/>
      <c r="CI164" s="389"/>
      <c r="CJ164" s="389"/>
      <c r="CK164" s="389"/>
      <c r="CL164" s="389"/>
      <c r="CM164" s="389"/>
      <c r="CN164" s="389"/>
    </row>
    <row r="165" spans="1:92" s="341" customFormat="1" ht="58.5" customHeight="1">
      <c r="A165" s="811"/>
      <c r="B165" s="812"/>
      <c r="C165" s="813"/>
      <c r="D165" s="813"/>
      <c r="E165" s="814"/>
      <c r="F165" s="812"/>
      <c r="G165" s="812"/>
      <c r="H165" s="812"/>
      <c r="I165" s="812"/>
      <c r="J165" s="815"/>
      <c r="K165" s="812"/>
      <c r="L165" s="384" t="s">
        <v>97</v>
      </c>
      <c r="M165" s="390"/>
      <c r="N165" s="390"/>
      <c r="O165" s="390"/>
      <c r="P165" s="816"/>
      <c r="Q165" s="391"/>
      <c r="R165" s="388" t="s">
        <v>98</v>
      </c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  <c r="AI165" s="389"/>
      <c r="AJ165" s="389"/>
      <c r="AK165" s="389"/>
      <c r="AL165" s="389"/>
      <c r="AM165" s="389"/>
      <c r="AN165" s="389"/>
      <c r="AO165" s="389"/>
      <c r="AP165" s="389"/>
      <c r="AQ165" s="389"/>
      <c r="AR165" s="389"/>
      <c r="AS165" s="389"/>
      <c r="AT165" s="389"/>
      <c r="AU165" s="389"/>
      <c r="AV165" s="389"/>
      <c r="AW165" s="389"/>
      <c r="AX165" s="389"/>
      <c r="AY165" s="389"/>
      <c r="AZ165" s="389"/>
      <c r="BA165" s="389"/>
      <c r="BB165" s="389"/>
      <c r="BC165" s="389"/>
      <c r="BD165" s="389"/>
      <c r="BE165" s="389"/>
      <c r="BF165" s="389"/>
      <c r="BG165" s="389"/>
      <c r="BH165" s="389"/>
      <c r="BI165" s="389"/>
      <c r="BJ165" s="389"/>
      <c r="BK165" s="389"/>
      <c r="BL165" s="389"/>
      <c r="BM165" s="389"/>
      <c r="BN165" s="389"/>
      <c r="BO165" s="389"/>
      <c r="BP165" s="389"/>
      <c r="BQ165" s="389"/>
      <c r="BR165" s="389"/>
      <c r="BS165" s="389"/>
      <c r="BT165" s="389"/>
      <c r="BU165" s="389"/>
      <c r="BV165" s="389"/>
      <c r="BW165" s="389"/>
      <c r="BX165" s="389"/>
      <c r="BY165" s="389"/>
      <c r="BZ165" s="389"/>
      <c r="CA165" s="389"/>
      <c r="CB165" s="389"/>
      <c r="CC165" s="389"/>
      <c r="CD165" s="389"/>
      <c r="CE165" s="389"/>
      <c r="CF165" s="389"/>
      <c r="CG165" s="389"/>
      <c r="CH165" s="389"/>
      <c r="CI165" s="389"/>
      <c r="CJ165" s="389"/>
      <c r="CK165" s="389"/>
      <c r="CL165" s="389"/>
      <c r="CM165" s="389"/>
      <c r="CN165" s="389"/>
    </row>
    <row r="166" spans="1:92" s="341" customFormat="1" ht="27" customHeight="1">
      <c r="A166" s="811"/>
      <c r="B166" s="812"/>
      <c r="C166" s="382" t="s">
        <v>99</v>
      </c>
      <c r="D166" s="813"/>
      <c r="E166" s="814"/>
      <c r="F166" s="812"/>
      <c r="G166" s="812"/>
      <c r="H166" s="812"/>
      <c r="I166" s="812"/>
      <c r="J166" s="815"/>
      <c r="K166" s="812"/>
      <c r="L166" s="384">
        <v>167024.97</v>
      </c>
      <c r="M166" s="390"/>
      <c r="N166" s="390"/>
      <c r="O166" s="390"/>
      <c r="P166" s="816"/>
      <c r="Q166" s="392"/>
      <c r="R166" s="388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89"/>
      <c r="AE166" s="389"/>
      <c r="AF166" s="389"/>
      <c r="AG166" s="389"/>
      <c r="AH166" s="389"/>
      <c r="AI166" s="389"/>
      <c r="AJ166" s="389"/>
      <c r="AK166" s="389"/>
      <c r="AL166" s="389"/>
      <c r="AM166" s="389"/>
      <c r="AN166" s="389"/>
      <c r="AO166" s="389"/>
      <c r="AP166" s="389"/>
      <c r="AQ166" s="389"/>
      <c r="AR166" s="389"/>
      <c r="AS166" s="389"/>
      <c r="AT166" s="389"/>
      <c r="AU166" s="389"/>
      <c r="AV166" s="389"/>
      <c r="AW166" s="389"/>
      <c r="AX166" s="389"/>
      <c r="AY166" s="389"/>
      <c r="AZ166" s="389"/>
      <c r="BA166" s="389"/>
      <c r="BB166" s="389"/>
      <c r="BC166" s="389"/>
      <c r="BD166" s="389"/>
      <c r="BE166" s="389"/>
      <c r="BF166" s="389"/>
      <c r="BG166" s="389"/>
      <c r="BH166" s="389"/>
      <c r="BI166" s="389"/>
      <c r="BJ166" s="389"/>
      <c r="BK166" s="389"/>
      <c r="BL166" s="389"/>
      <c r="BM166" s="389"/>
      <c r="BN166" s="389"/>
      <c r="BO166" s="389"/>
      <c r="BP166" s="389"/>
      <c r="BQ166" s="389"/>
      <c r="BR166" s="389"/>
      <c r="BS166" s="389"/>
      <c r="BT166" s="389"/>
      <c r="BU166" s="389"/>
      <c r="BV166" s="389"/>
      <c r="BW166" s="389"/>
      <c r="BX166" s="389"/>
      <c r="BY166" s="389"/>
      <c r="BZ166" s="389"/>
      <c r="CA166" s="389"/>
      <c r="CB166" s="389"/>
      <c r="CC166" s="389"/>
      <c r="CD166" s="389"/>
      <c r="CE166" s="389"/>
      <c r="CF166" s="389"/>
      <c r="CG166" s="389"/>
      <c r="CH166" s="389"/>
      <c r="CI166" s="389"/>
      <c r="CJ166" s="389"/>
      <c r="CK166" s="389"/>
      <c r="CL166" s="389"/>
      <c r="CM166" s="389"/>
      <c r="CN166" s="389"/>
    </row>
    <row r="167" spans="1:92" s="341" customFormat="1" ht="28.5" customHeight="1">
      <c r="A167" s="811"/>
      <c r="B167" s="812"/>
      <c r="C167" s="393" t="s">
        <v>100</v>
      </c>
      <c r="D167" s="813"/>
      <c r="E167" s="814"/>
      <c r="F167" s="812"/>
      <c r="G167" s="812"/>
      <c r="H167" s="812"/>
      <c r="I167" s="812"/>
      <c r="J167" s="815"/>
      <c r="K167" s="812"/>
      <c r="L167" s="394">
        <v>316682.87</v>
      </c>
      <c r="M167" s="390"/>
      <c r="N167" s="390"/>
      <c r="O167" s="390"/>
      <c r="P167" s="816"/>
      <c r="Q167" s="392"/>
      <c r="R167" s="388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89"/>
      <c r="AE167" s="389"/>
      <c r="AF167" s="389"/>
      <c r="AG167" s="389"/>
      <c r="AH167" s="389"/>
      <c r="AI167" s="389"/>
      <c r="AJ167" s="389"/>
      <c r="AK167" s="389"/>
      <c r="AL167" s="389"/>
      <c r="AM167" s="389"/>
      <c r="AN167" s="389"/>
      <c r="AO167" s="389"/>
      <c r="AP167" s="389"/>
      <c r="AQ167" s="389"/>
      <c r="AR167" s="389"/>
      <c r="AS167" s="389"/>
      <c r="AT167" s="389"/>
      <c r="AU167" s="389"/>
      <c r="AV167" s="389"/>
      <c r="AW167" s="389"/>
      <c r="AX167" s="389"/>
      <c r="AY167" s="389"/>
      <c r="AZ167" s="389"/>
      <c r="BA167" s="389"/>
      <c r="BB167" s="389"/>
      <c r="BC167" s="389"/>
      <c r="BD167" s="389"/>
      <c r="BE167" s="389"/>
      <c r="BF167" s="389"/>
      <c r="BG167" s="389"/>
      <c r="BH167" s="389"/>
      <c r="BI167" s="389"/>
      <c r="BJ167" s="389"/>
      <c r="BK167" s="389"/>
      <c r="BL167" s="389"/>
      <c r="BM167" s="389"/>
      <c r="BN167" s="389"/>
      <c r="BO167" s="389"/>
      <c r="BP167" s="389"/>
      <c r="BQ167" s="389"/>
      <c r="BR167" s="389"/>
      <c r="BS167" s="389"/>
      <c r="BT167" s="389"/>
      <c r="BU167" s="389"/>
      <c r="BV167" s="389"/>
      <c r="BW167" s="389"/>
      <c r="BX167" s="389"/>
      <c r="BY167" s="389"/>
      <c r="BZ167" s="389"/>
      <c r="CA167" s="389"/>
      <c r="CB167" s="389"/>
      <c r="CC167" s="389"/>
      <c r="CD167" s="389"/>
      <c r="CE167" s="389"/>
      <c r="CF167" s="389"/>
      <c r="CG167" s="389"/>
      <c r="CH167" s="389"/>
      <c r="CI167" s="389"/>
      <c r="CJ167" s="389"/>
      <c r="CK167" s="389"/>
      <c r="CL167" s="389"/>
      <c r="CM167" s="389"/>
      <c r="CN167" s="389"/>
    </row>
    <row r="168" spans="1:92" s="341" customFormat="1" ht="54.75" customHeight="1">
      <c r="A168" s="811"/>
      <c r="B168" s="812"/>
      <c r="C168" s="382" t="s">
        <v>101</v>
      </c>
      <c r="D168" s="813"/>
      <c r="E168" s="814"/>
      <c r="F168" s="812"/>
      <c r="G168" s="812"/>
      <c r="H168" s="812"/>
      <c r="I168" s="812"/>
      <c r="J168" s="815"/>
      <c r="K168" s="812"/>
      <c r="L168" s="384">
        <v>30452.05</v>
      </c>
      <c r="M168" s="390"/>
      <c r="N168" s="390"/>
      <c r="O168" s="390"/>
      <c r="P168" s="816"/>
      <c r="Q168" s="395" t="s">
        <v>102</v>
      </c>
      <c r="R168" s="388">
        <v>12</v>
      </c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89"/>
      <c r="AE168" s="389"/>
      <c r="AF168" s="389"/>
      <c r="AG168" s="389"/>
      <c r="AH168" s="389"/>
      <c r="AI168" s="389"/>
      <c r="AJ168" s="389"/>
      <c r="AK168" s="389"/>
      <c r="AL168" s="389"/>
      <c r="AM168" s="389"/>
      <c r="AN168" s="389"/>
      <c r="AO168" s="389"/>
      <c r="AP168" s="389"/>
      <c r="AQ168" s="389"/>
      <c r="AR168" s="389"/>
      <c r="AS168" s="389"/>
      <c r="AT168" s="389"/>
      <c r="AU168" s="389"/>
      <c r="AV168" s="389"/>
      <c r="AW168" s="389"/>
      <c r="AX168" s="389"/>
      <c r="AY168" s="389"/>
      <c r="AZ168" s="389"/>
      <c r="BA168" s="389"/>
      <c r="BB168" s="389"/>
      <c r="BC168" s="389"/>
      <c r="BD168" s="389"/>
      <c r="BE168" s="389"/>
      <c r="BF168" s="389"/>
      <c r="BG168" s="389"/>
      <c r="BH168" s="389"/>
      <c r="BI168" s="389"/>
      <c r="BJ168" s="389"/>
      <c r="BK168" s="389"/>
      <c r="BL168" s="389"/>
      <c r="BM168" s="389"/>
      <c r="BN168" s="389"/>
      <c r="BO168" s="389"/>
      <c r="BP168" s="389"/>
      <c r="BQ168" s="389"/>
      <c r="BR168" s="389"/>
      <c r="BS168" s="389"/>
      <c r="BT168" s="389"/>
      <c r="BU168" s="389"/>
      <c r="BV168" s="389"/>
      <c r="BW168" s="389"/>
      <c r="BX168" s="389"/>
      <c r="BY168" s="389"/>
      <c r="BZ168" s="389"/>
      <c r="CA168" s="389"/>
      <c r="CB168" s="389"/>
      <c r="CC168" s="389"/>
      <c r="CD168" s="389"/>
      <c r="CE168" s="389"/>
      <c r="CF168" s="389"/>
      <c r="CG168" s="389"/>
      <c r="CH168" s="389"/>
      <c r="CI168" s="389"/>
      <c r="CJ168" s="389"/>
      <c r="CK168" s="389"/>
      <c r="CL168" s="389"/>
      <c r="CM168" s="389"/>
      <c r="CN168" s="389"/>
    </row>
    <row r="169" spans="1:92" s="341" customFormat="1" ht="52.5" customHeight="1">
      <c r="A169" s="811"/>
      <c r="B169" s="812"/>
      <c r="C169" s="382" t="s">
        <v>103</v>
      </c>
      <c r="D169" s="813"/>
      <c r="E169" s="814"/>
      <c r="F169" s="812"/>
      <c r="G169" s="812"/>
      <c r="H169" s="812"/>
      <c r="I169" s="812"/>
      <c r="J169" s="815"/>
      <c r="K169" s="812"/>
      <c r="L169" s="384">
        <v>101740.82</v>
      </c>
      <c r="M169" s="390"/>
      <c r="N169" s="390"/>
      <c r="O169" s="390"/>
      <c r="P169" s="816"/>
      <c r="Q169" s="395" t="s">
        <v>104</v>
      </c>
      <c r="R169" s="388">
        <v>13</v>
      </c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89"/>
      <c r="AE169" s="389"/>
      <c r="AF169" s="389"/>
      <c r="AG169" s="389"/>
      <c r="AH169" s="389"/>
      <c r="AI169" s="389"/>
      <c r="AJ169" s="389"/>
      <c r="AK169" s="389"/>
      <c r="AL169" s="389"/>
      <c r="AM169" s="389"/>
      <c r="AN169" s="389"/>
      <c r="AO169" s="389"/>
      <c r="AP169" s="389"/>
      <c r="AQ169" s="389"/>
      <c r="AR169" s="389"/>
      <c r="AS169" s="389"/>
      <c r="AT169" s="389"/>
      <c r="AU169" s="389"/>
      <c r="AV169" s="389"/>
      <c r="AW169" s="389"/>
      <c r="AX169" s="389"/>
      <c r="AY169" s="389"/>
      <c r="AZ169" s="389"/>
      <c r="BA169" s="389"/>
      <c r="BB169" s="389"/>
      <c r="BC169" s="389"/>
      <c r="BD169" s="389"/>
      <c r="BE169" s="389"/>
      <c r="BF169" s="389"/>
      <c r="BG169" s="389"/>
      <c r="BH169" s="389"/>
      <c r="BI169" s="389"/>
      <c r="BJ169" s="389"/>
      <c r="BK169" s="389"/>
      <c r="BL169" s="389"/>
      <c r="BM169" s="389"/>
      <c r="BN169" s="389"/>
      <c r="BO169" s="389"/>
      <c r="BP169" s="389"/>
      <c r="BQ169" s="389"/>
      <c r="BR169" s="389"/>
      <c r="BS169" s="389"/>
      <c r="BT169" s="389"/>
      <c r="BU169" s="389"/>
      <c r="BV169" s="389"/>
      <c r="BW169" s="389"/>
      <c r="BX169" s="389"/>
      <c r="BY169" s="389"/>
      <c r="BZ169" s="389"/>
      <c r="CA169" s="389"/>
      <c r="CB169" s="389"/>
      <c r="CC169" s="389"/>
      <c r="CD169" s="389"/>
      <c r="CE169" s="389"/>
      <c r="CF169" s="389"/>
      <c r="CG169" s="389"/>
      <c r="CH169" s="389"/>
      <c r="CI169" s="389"/>
      <c r="CJ169" s="389"/>
      <c r="CK169" s="389"/>
      <c r="CL169" s="389"/>
      <c r="CM169" s="389"/>
      <c r="CN169" s="389"/>
    </row>
    <row r="170" spans="1:92" s="341" customFormat="1" ht="49.5" customHeight="1">
      <c r="A170" s="811"/>
      <c r="B170" s="812"/>
      <c r="C170" s="382" t="s">
        <v>105</v>
      </c>
      <c r="D170" s="813"/>
      <c r="E170" s="814"/>
      <c r="F170" s="812"/>
      <c r="G170" s="812"/>
      <c r="H170" s="812"/>
      <c r="I170" s="812"/>
      <c r="J170" s="815"/>
      <c r="K170" s="812"/>
      <c r="L170" s="384">
        <v>83493.72</v>
      </c>
      <c r="M170" s="390"/>
      <c r="N170" s="390"/>
      <c r="O170" s="390"/>
      <c r="P170" s="816"/>
      <c r="Q170" s="384">
        <v>83493.72</v>
      </c>
      <c r="R170" s="388">
        <v>13</v>
      </c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89"/>
      <c r="AE170" s="389"/>
      <c r="AF170" s="389"/>
      <c r="AG170" s="389"/>
      <c r="AH170" s="389"/>
      <c r="AI170" s="389"/>
      <c r="AJ170" s="389"/>
      <c r="AK170" s="389"/>
      <c r="AL170" s="389"/>
      <c r="AM170" s="389"/>
      <c r="AN170" s="389"/>
      <c r="AO170" s="389"/>
      <c r="AP170" s="389"/>
      <c r="AQ170" s="389"/>
      <c r="AR170" s="389"/>
      <c r="AS170" s="389"/>
      <c r="AT170" s="389"/>
      <c r="AU170" s="389"/>
      <c r="AV170" s="389"/>
      <c r="AW170" s="389"/>
      <c r="AX170" s="389"/>
      <c r="AY170" s="389"/>
      <c r="AZ170" s="389"/>
      <c r="BA170" s="389"/>
      <c r="BB170" s="389"/>
      <c r="BC170" s="389"/>
      <c r="BD170" s="389"/>
      <c r="BE170" s="389"/>
      <c r="BF170" s="389"/>
      <c r="BG170" s="389"/>
      <c r="BH170" s="389"/>
      <c r="BI170" s="389"/>
      <c r="BJ170" s="389"/>
      <c r="BK170" s="389"/>
      <c r="BL170" s="389"/>
      <c r="BM170" s="389"/>
      <c r="BN170" s="389"/>
      <c r="BO170" s="389"/>
      <c r="BP170" s="389"/>
      <c r="BQ170" s="389"/>
      <c r="BR170" s="389"/>
      <c r="BS170" s="389"/>
      <c r="BT170" s="389"/>
      <c r="BU170" s="389"/>
      <c r="BV170" s="389"/>
      <c r="BW170" s="389"/>
      <c r="BX170" s="389"/>
      <c r="BY170" s="389"/>
      <c r="BZ170" s="389"/>
      <c r="CA170" s="389"/>
      <c r="CB170" s="389"/>
      <c r="CC170" s="389"/>
      <c r="CD170" s="389"/>
      <c r="CE170" s="389"/>
      <c r="CF170" s="389"/>
      <c r="CG170" s="389"/>
      <c r="CH170" s="389"/>
      <c r="CI170" s="389"/>
      <c r="CJ170" s="389"/>
      <c r="CK170" s="389"/>
      <c r="CL170" s="389"/>
      <c r="CM170" s="389"/>
      <c r="CN170" s="389"/>
    </row>
    <row r="171" spans="1:92" s="341" customFormat="1" ht="30" customHeight="1">
      <c r="A171" s="811"/>
      <c r="B171" s="812"/>
      <c r="C171" s="382" t="s">
        <v>106</v>
      </c>
      <c r="D171" s="813"/>
      <c r="E171" s="814"/>
      <c r="F171" s="812"/>
      <c r="G171" s="812"/>
      <c r="H171" s="812"/>
      <c r="I171" s="812"/>
      <c r="J171" s="815"/>
      <c r="K171" s="812"/>
      <c r="L171" s="384">
        <v>95420.81</v>
      </c>
      <c r="M171" s="385"/>
      <c r="N171" s="385"/>
      <c r="O171" s="385"/>
      <c r="P171" s="816"/>
      <c r="Q171" s="384">
        <v>95420.81</v>
      </c>
      <c r="R171" s="388" t="s">
        <v>107</v>
      </c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89"/>
      <c r="AE171" s="389"/>
      <c r="AF171" s="389"/>
      <c r="AG171" s="389"/>
      <c r="AH171" s="389"/>
      <c r="AI171" s="389"/>
      <c r="AJ171" s="389"/>
      <c r="AK171" s="389"/>
      <c r="AL171" s="389"/>
      <c r="AM171" s="389"/>
      <c r="AN171" s="389"/>
      <c r="AO171" s="389"/>
      <c r="AP171" s="389"/>
      <c r="AQ171" s="389"/>
      <c r="AR171" s="389"/>
      <c r="AS171" s="389"/>
      <c r="AT171" s="389"/>
      <c r="AU171" s="389"/>
      <c r="AV171" s="389"/>
      <c r="AW171" s="389"/>
      <c r="AX171" s="389"/>
      <c r="AY171" s="389"/>
      <c r="AZ171" s="389"/>
      <c r="BA171" s="389"/>
      <c r="BB171" s="389"/>
      <c r="BC171" s="389"/>
      <c r="BD171" s="389"/>
      <c r="BE171" s="389"/>
      <c r="BF171" s="389"/>
      <c r="BG171" s="389"/>
      <c r="BH171" s="389"/>
      <c r="BI171" s="389"/>
      <c r="BJ171" s="389"/>
      <c r="BK171" s="389"/>
      <c r="BL171" s="389"/>
      <c r="BM171" s="389"/>
      <c r="BN171" s="389"/>
      <c r="BO171" s="389"/>
      <c r="BP171" s="389"/>
      <c r="BQ171" s="389"/>
      <c r="BR171" s="389"/>
      <c r="BS171" s="389"/>
      <c r="BT171" s="389"/>
      <c r="BU171" s="389"/>
      <c r="BV171" s="389"/>
      <c r="BW171" s="389"/>
      <c r="BX171" s="389"/>
      <c r="BY171" s="389"/>
      <c r="BZ171" s="389"/>
      <c r="CA171" s="389"/>
      <c r="CB171" s="389"/>
      <c r="CC171" s="389"/>
      <c r="CD171" s="389"/>
      <c r="CE171" s="389"/>
      <c r="CF171" s="389"/>
      <c r="CG171" s="389"/>
      <c r="CH171" s="389"/>
      <c r="CI171" s="389"/>
      <c r="CJ171" s="389"/>
      <c r="CK171" s="389"/>
      <c r="CL171" s="389"/>
      <c r="CM171" s="389"/>
      <c r="CN171" s="389"/>
    </row>
    <row r="172" spans="1:92" s="341" customFormat="1" ht="57.75" customHeight="1">
      <c r="A172" s="811" t="s">
        <v>110</v>
      </c>
      <c r="B172" s="811" t="s">
        <v>111</v>
      </c>
      <c r="C172" s="382" t="s">
        <v>112</v>
      </c>
      <c r="D172" s="813" t="s">
        <v>113</v>
      </c>
      <c r="E172" s="400"/>
      <c r="F172" s="400"/>
      <c r="G172" s="812" t="s">
        <v>407</v>
      </c>
      <c r="H172" s="812"/>
      <c r="I172" s="817" t="s">
        <v>114</v>
      </c>
      <c r="J172" s="818">
        <v>10</v>
      </c>
      <c r="K172" s="818">
        <v>2</v>
      </c>
      <c r="L172" s="384">
        <v>399518.39</v>
      </c>
      <c r="M172" s="819">
        <v>44452</v>
      </c>
      <c r="N172" s="819">
        <v>44628</v>
      </c>
      <c r="O172" s="820">
        <v>45199</v>
      </c>
      <c r="P172" s="816" t="s">
        <v>115</v>
      </c>
      <c r="Q172" s="399">
        <v>230564.39</v>
      </c>
      <c r="R172" s="388">
        <v>17</v>
      </c>
      <c r="S172" s="401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89"/>
      <c r="AE172" s="389"/>
      <c r="AF172" s="389"/>
      <c r="AG172" s="389"/>
      <c r="AH172" s="389"/>
      <c r="AI172" s="389"/>
      <c r="AJ172" s="389"/>
      <c r="AK172" s="389"/>
      <c r="AL172" s="389"/>
      <c r="AM172" s="389"/>
      <c r="AN172" s="389"/>
      <c r="AO172" s="389"/>
      <c r="AP172" s="389"/>
      <c r="AQ172" s="389"/>
      <c r="AR172" s="389"/>
      <c r="AS172" s="389"/>
      <c r="AT172" s="389"/>
      <c r="AU172" s="389"/>
      <c r="AV172" s="389"/>
      <c r="AW172" s="389"/>
      <c r="AX172" s="389"/>
      <c r="AY172" s="389"/>
      <c r="AZ172" s="389"/>
      <c r="BA172" s="389"/>
      <c r="BB172" s="389"/>
      <c r="BC172" s="389"/>
      <c r="BD172" s="389"/>
      <c r="BE172" s="389"/>
      <c r="BF172" s="389"/>
      <c r="BG172" s="389"/>
      <c r="BH172" s="389"/>
      <c r="BI172" s="389"/>
      <c r="BJ172" s="389"/>
      <c r="BK172" s="389"/>
      <c r="BL172" s="389"/>
      <c r="BM172" s="389"/>
      <c r="BN172" s="389"/>
      <c r="BO172" s="389"/>
      <c r="BP172" s="389"/>
      <c r="BQ172" s="389"/>
      <c r="BR172" s="389"/>
      <c r="BS172" s="389"/>
      <c r="BT172" s="389"/>
      <c r="BU172" s="389"/>
      <c r="BV172" s="389"/>
      <c r="BW172" s="389"/>
      <c r="BX172" s="389"/>
      <c r="BY172" s="389"/>
      <c r="BZ172" s="389"/>
      <c r="CA172" s="389"/>
      <c r="CB172" s="389"/>
      <c r="CC172" s="389"/>
      <c r="CD172" s="389"/>
      <c r="CE172" s="389"/>
      <c r="CF172" s="389"/>
      <c r="CG172" s="389"/>
      <c r="CH172" s="389"/>
      <c r="CI172" s="389"/>
      <c r="CJ172" s="389"/>
      <c r="CK172" s="389"/>
      <c r="CL172" s="389"/>
      <c r="CM172" s="389"/>
      <c r="CN172" s="389"/>
    </row>
    <row r="173" spans="1:92" s="401" customFormat="1" ht="45.75" customHeight="1">
      <c r="A173" s="811"/>
      <c r="B173" s="811"/>
      <c r="C173" s="393" t="s">
        <v>109</v>
      </c>
      <c r="D173" s="813"/>
      <c r="E173" s="402"/>
      <c r="F173" s="402"/>
      <c r="G173" s="812"/>
      <c r="H173" s="812"/>
      <c r="I173" s="817"/>
      <c r="J173" s="818"/>
      <c r="K173" s="818"/>
      <c r="L173" s="384">
        <v>43070.55</v>
      </c>
      <c r="M173" s="819"/>
      <c r="N173" s="819"/>
      <c r="O173" s="820"/>
      <c r="P173" s="816"/>
      <c r="Q173" s="399">
        <v>43070.55</v>
      </c>
      <c r="R173" s="388">
        <v>15</v>
      </c>
      <c r="U173" s="403"/>
      <c r="V173" s="403"/>
      <c r="W173" s="403"/>
      <c r="X173" s="403"/>
      <c r="Y173" s="403"/>
      <c r="Z173" s="403"/>
      <c r="AA173" s="403"/>
      <c r="AB173" s="403"/>
      <c r="AC173" s="403"/>
      <c r="AD173" s="403"/>
      <c r="AE173" s="403"/>
      <c r="AF173" s="403"/>
      <c r="AG173" s="403"/>
      <c r="AH173" s="403"/>
      <c r="AI173" s="403"/>
      <c r="AJ173" s="403"/>
      <c r="AK173" s="403"/>
      <c r="AL173" s="403"/>
      <c r="AM173" s="403"/>
      <c r="AN173" s="403"/>
      <c r="AO173" s="403"/>
      <c r="AP173" s="403"/>
      <c r="AQ173" s="403"/>
      <c r="AR173" s="403"/>
      <c r="AS173" s="403"/>
      <c r="AT173" s="403"/>
      <c r="AU173" s="403"/>
      <c r="AV173" s="403"/>
      <c r="AW173" s="403"/>
      <c r="AX173" s="403"/>
      <c r="AY173" s="403"/>
      <c r="AZ173" s="403"/>
      <c r="BA173" s="403"/>
      <c r="BB173" s="403"/>
      <c r="BC173" s="403"/>
      <c r="BD173" s="403"/>
      <c r="BE173" s="403"/>
      <c r="BF173" s="403"/>
      <c r="BG173" s="403"/>
      <c r="BH173" s="403"/>
      <c r="BI173" s="403"/>
      <c r="BJ173" s="403"/>
      <c r="BK173" s="403"/>
      <c r="BL173" s="403"/>
      <c r="BM173" s="403"/>
      <c r="BN173" s="403"/>
      <c r="BO173" s="403"/>
      <c r="BP173" s="403"/>
      <c r="BQ173" s="403"/>
      <c r="BR173" s="403"/>
      <c r="BS173" s="403"/>
      <c r="BT173" s="403"/>
      <c r="BU173" s="403"/>
      <c r="BV173" s="403"/>
      <c r="BW173" s="403"/>
      <c r="BX173" s="403"/>
      <c r="BY173" s="403"/>
      <c r="BZ173" s="403"/>
      <c r="CA173" s="403"/>
      <c r="CB173" s="403"/>
      <c r="CC173" s="403"/>
      <c r="CD173" s="403"/>
      <c r="CE173" s="403"/>
      <c r="CF173" s="403"/>
      <c r="CG173" s="403"/>
      <c r="CH173" s="403"/>
      <c r="CI173" s="403"/>
      <c r="CJ173" s="403"/>
      <c r="CK173" s="403"/>
      <c r="CL173" s="403"/>
      <c r="CM173" s="403"/>
      <c r="CN173" s="403"/>
    </row>
    <row r="174" spans="1:92" s="341" customFormat="1" ht="56.25">
      <c r="A174" s="811" t="s">
        <v>116</v>
      </c>
      <c r="B174" s="811" t="s">
        <v>117</v>
      </c>
      <c r="C174" s="382" t="s">
        <v>118</v>
      </c>
      <c r="D174" s="813" t="s">
        <v>119</v>
      </c>
      <c r="E174" s="814"/>
      <c r="F174" s="812"/>
      <c r="G174" s="812" t="s">
        <v>407</v>
      </c>
      <c r="H174" s="812"/>
      <c r="I174" s="817" t="s">
        <v>120</v>
      </c>
      <c r="J174" s="818">
        <v>15</v>
      </c>
      <c r="K174" s="818">
        <v>11</v>
      </c>
      <c r="L174" s="384">
        <v>358239.86</v>
      </c>
      <c r="M174" s="819">
        <v>44488</v>
      </c>
      <c r="N174" s="819">
        <v>44643</v>
      </c>
      <c r="O174" s="820">
        <v>45252</v>
      </c>
      <c r="P174" s="816" t="s">
        <v>121</v>
      </c>
      <c r="Q174" s="384" t="s">
        <v>122</v>
      </c>
      <c r="R174" s="821" t="s">
        <v>123</v>
      </c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89"/>
      <c r="BA174" s="389"/>
      <c r="BB174" s="389"/>
      <c r="BC174" s="389"/>
      <c r="BD174" s="389"/>
      <c r="BE174" s="389"/>
      <c r="BF174" s="389"/>
      <c r="BG174" s="389"/>
      <c r="BH174" s="389"/>
      <c r="BI174" s="389"/>
      <c r="BJ174" s="389"/>
      <c r="BK174" s="389"/>
      <c r="BL174" s="389"/>
      <c r="BM174" s="389"/>
      <c r="BN174" s="389"/>
      <c r="BO174" s="389"/>
      <c r="BP174" s="389"/>
      <c r="BQ174" s="389"/>
      <c r="BR174" s="389"/>
      <c r="BS174" s="389"/>
      <c r="BT174" s="389"/>
      <c r="BU174" s="389"/>
      <c r="BV174" s="389"/>
      <c r="BW174" s="389"/>
      <c r="BX174" s="389"/>
      <c r="BY174" s="389"/>
      <c r="BZ174" s="389"/>
      <c r="CA174" s="389"/>
      <c r="CB174" s="389"/>
      <c r="CC174" s="389"/>
      <c r="CD174" s="389"/>
      <c r="CE174" s="389"/>
      <c r="CF174" s="389"/>
      <c r="CG174" s="389"/>
      <c r="CH174" s="389"/>
      <c r="CI174" s="389"/>
      <c r="CJ174" s="389"/>
      <c r="CK174" s="389"/>
      <c r="CL174" s="389"/>
      <c r="CM174" s="389"/>
      <c r="CN174" s="389"/>
    </row>
    <row r="175" spans="1:92" s="341" customFormat="1" ht="30" customHeight="1">
      <c r="A175" s="811"/>
      <c r="B175" s="811"/>
      <c r="C175" s="382" t="s">
        <v>124</v>
      </c>
      <c r="D175" s="813"/>
      <c r="E175" s="814"/>
      <c r="F175" s="812"/>
      <c r="G175" s="812"/>
      <c r="H175" s="812"/>
      <c r="I175" s="817"/>
      <c r="J175" s="818"/>
      <c r="K175" s="818"/>
      <c r="L175" s="384">
        <v>12813.81</v>
      </c>
      <c r="M175" s="819"/>
      <c r="N175" s="819"/>
      <c r="O175" s="820"/>
      <c r="P175" s="816"/>
      <c r="Q175" s="384">
        <v>12813.81</v>
      </c>
      <c r="R175" s="821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89"/>
      <c r="BA175" s="389"/>
      <c r="BB175" s="389"/>
      <c r="BC175" s="389"/>
      <c r="BD175" s="389"/>
      <c r="BE175" s="389"/>
      <c r="BF175" s="389"/>
      <c r="BG175" s="389"/>
      <c r="BH175" s="389"/>
      <c r="BI175" s="389"/>
      <c r="BJ175" s="389"/>
      <c r="BK175" s="389"/>
      <c r="BL175" s="389"/>
      <c r="BM175" s="389"/>
      <c r="BN175" s="389"/>
      <c r="BO175" s="389"/>
      <c r="BP175" s="389"/>
      <c r="BQ175" s="389"/>
      <c r="BR175" s="389"/>
      <c r="BS175" s="389"/>
      <c r="BT175" s="389"/>
      <c r="BU175" s="389"/>
      <c r="BV175" s="389"/>
      <c r="BW175" s="389"/>
      <c r="BX175" s="389"/>
      <c r="BY175" s="389"/>
      <c r="BZ175" s="389"/>
      <c r="CA175" s="389"/>
      <c r="CB175" s="389"/>
      <c r="CC175" s="389"/>
      <c r="CD175" s="389"/>
      <c r="CE175" s="389"/>
      <c r="CF175" s="389"/>
      <c r="CG175" s="389"/>
      <c r="CH175" s="389"/>
      <c r="CI175" s="389"/>
      <c r="CJ175" s="389"/>
      <c r="CK175" s="389"/>
      <c r="CL175" s="389"/>
      <c r="CM175" s="389"/>
      <c r="CN175" s="389"/>
    </row>
    <row r="176" spans="1:92" s="341" customFormat="1" ht="42" customHeight="1">
      <c r="A176" s="380" t="s">
        <v>125</v>
      </c>
      <c r="B176" s="380" t="s">
        <v>126</v>
      </c>
      <c r="C176" s="382" t="s">
        <v>127</v>
      </c>
      <c r="D176" s="382" t="s">
        <v>72</v>
      </c>
      <c r="E176" s="383"/>
      <c r="F176" s="381"/>
      <c r="G176" s="381"/>
      <c r="H176" s="381"/>
      <c r="I176" s="396" t="s">
        <v>128</v>
      </c>
      <c r="J176" s="397">
        <v>3</v>
      </c>
      <c r="K176" s="397">
        <v>1</v>
      </c>
      <c r="L176" s="384">
        <v>126498.2</v>
      </c>
      <c r="M176" s="385">
        <v>44890</v>
      </c>
      <c r="N176" s="385">
        <v>44950</v>
      </c>
      <c r="O176" s="398">
        <v>45290</v>
      </c>
      <c r="P176" s="387" t="s">
        <v>129</v>
      </c>
      <c r="Q176" s="399">
        <v>108376.34</v>
      </c>
      <c r="R176" s="388">
        <v>14</v>
      </c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89"/>
      <c r="AE176" s="389"/>
      <c r="AF176" s="389"/>
      <c r="AG176" s="389"/>
      <c r="AH176" s="389"/>
      <c r="AI176" s="389"/>
      <c r="AJ176" s="389"/>
      <c r="AK176" s="389"/>
      <c r="AL176" s="389"/>
      <c r="AM176" s="389"/>
      <c r="AN176" s="389"/>
      <c r="AO176" s="389"/>
      <c r="AP176" s="389"/>
      <c r="AQ176" s="389"/>
      <c r="AR176" s="389"/>
      <c r="AS176" s="389"/>
      <c r="AT176" s="389"/>
      <c r="AU176" s="389"/>
      <c r="AV176" s="389"/>
      <c r="AW176" s="389"/>
      <c r="AX176" s="389"/>
      <c r="AY176" s="389"/>
      <c r="AZ176" s="389"/>
      <c r="BA176" s="389"/>
      <c r="BB176" s="389"/>
      <c r="BC176" s="389"/>
      <c r="BD176" s="389"/>
      <c r="BE176" s="389"/>
      <c r="BF176" s="389"/>
      <c r="BG176" s="389"/>
      <c r="BH176" s="389"/>
      <c r="BI176" s="389"/>
      <c r="BJ176" s="389"/>
      <c r="BK176" s="389"/>
      <c r="BL176" s="389"/>
      <c r="BM176" s="389"/>
      <c r="BN176" s="389"/>
      <c r="BO176" s="389"/>
      <c r="BP176" s="389"/>
      <c r="BQ176" s="389"/>
      <c r="BR176" s="389"/>
      <c r="BS176" s="389"/>
      <c r="BT176" s="389"/>
      <c r="BU176" s="389"/>
      <c r="BV176" s="389"/>
      <c r="BW176" s="389"/>
      <c r="BX176" s="389"/>
      <c r="BY176" s="389"/>
      <c r="BZ176" s="389"/>
      <c r="CA176" s="389"/>
      <c r="CB176" s="389"/>
      <c r="CC176" s="389"/>
      <c r="CD176" s="389"/>
      <c r="CE176" s="389"/>
      <c r="CF176" s="389"/>
      <c r="CG176" s="389"/>
      <c r="CH176" s="389"/>
      <c r="CI176" s="389"/>
      <c r="CJ176" s="389"/>
      <c r="CK176" s="389"/>
      <c r="CL176" s="389"/>
      <c r="CM176" s="389"/>
      <c r="CN176" s="389"/>
    </row>
    <row r="177" spans="1:92" s="341" customFormat="1" ht="42" customHeight="1">
      <c r="A177" s="380" t="s">
        <v>130</v>
      </c>
      <c r="B177" s="380" t="s">
        <v>126</v>
      </c>
      <c r="C177" s="382" t="s">
        <v>131</v>
      </c>
      <c r="D177" s="382" t="s">
        <v>72</v>
      </c>
      <c r="E177" s="383"/>
      <c r="F177" s="381"/>
      <c r="G177" s="381"/>
      <c r="H177" s="381"/>
      <c r="I177" s="396" t="s">
        <v>132</v>
      </c>
      <c r="J177" s="397">
        <v>3</v>
      </c>
      <c r="K177" s="397">
        <v>2</v>
      </c>
      <c r="L177" s="384">
        <v>93510</v>
      </c>
      <c r="M177" s="385">
        <v>44890</v>
      </c>
      <c r="N177" s="385">
        <v>44951</v>
      </c>
      <c r="O177" s="398">
        <v>45291</v>
      </c>
      <c r="P177" s="387" t="s">
        <v>133</v>
      </c>
      <c r="Q177" s="399">
        <v>77897.29</v>
      </c>
      <c r="R177" s="388">
        <v>14</v>
      </c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89"/>
      <c r="AE177" s="389"/>
      <c r="AF177" s="389"/>
      <c r="AG177" s="389"/>
      <c r="AH177" s="389"/>
      <c r="AI177" s="389"/>
      <c r="AJ177" s="389"/>
      <c r="AK177" s="389"/>
      <c r="AL177" s="389"/>
      <c r="AM177" s="389"/>
      <c r="AN177" s="389"/>
      <c r="AO177" s="389"/>
      <c r="AP177" s="389"/>
      <c r="AQ177" s="389"/>
      <c r="AR177" s="389"/>
      <c r="AS177" s="389"/>
      <c r="AT177" s="389"/>
      <c r="AU177" s="389"/>
      <c r="AV177" s="389"/>
      <c r="AW177" s="389"/>
      <c r="AX177" s="389"/>
      <c r="AY177" s="389"/>
      <c r="AZ177" s="389"/>
      <c r="BA177" s="389"/>
      <c r="BB177" s="389"/>
      <c r="BC177" s="389"/>
      <c r="BD177" s="389"/>
      <c r="BE177" s="389"/>
      <c r="BF177" s="389"/>
      <c r="BG177" s="389"/>
      <c r="BH177" s="389"/>
      <c r="BI177" s="389"/>
      <c r="BJ177" s="389"/>
      <c r="BK177" s="389"/>
      <c r="BL177" s="389"/>
      <c r="BM177" s="389"/>
      <c r="BN177" s="389"/>
      <c r="BO177" s="389"/>
      <c r="BP177" s="389"/>
      <c r="BQ177" s="389"/>
      <c r="BR177" s="389"/>
      <c r="BS177" s="389"/>
      <c r="BT177" s="389"/>
      <c r="BU177" s="389"/>
      <c r="BV177" s="389"/>
      <c r="BW177" s="389"/>
      <c r="BX177" s="389"/>
      <c r="BY177" s="389"/>
      <c r="BZ177" s="389"/>
      <c r="CA177" s="389"/>
      <c r="CB177" s="389"/>
      <c r="CC177" s="389"/>
      <c r="CD177" s="389"/>
      <c r="CE177" s="389"/>
      <c r="CF177" s="389"/>
      <c r="CG177" s="389"/>
      <c r="CH177" s="389"/>
      <c r="CI177" s="389"/>
      <c r="CJ177" s="389"/>
      <c r="CK177" s="389"/>
      <c r="CL177" s="389"/>
      <c r="CM177" s="389"/>
      <c r="CN177" s="389"/>
    </row>
    <row r="178" spans="1:92" s="341" customFormat="1" ht="74.25" customHeight="1">
      <c r="A178" s="381" t="s">
        <v>134</v>
      </c>
      <c r="B178" s="381" t="s">
        <v>135</v>
      </c>
      <c r="C178" s="382" t="s">
        <v>136</v>
      </c>
      <c r="D178" s="382" t="s">
        <v>137</v>
      </c>
      <c r="E178" s="383"/>
      <c r="F178" s="381"/>
      <c r="G178" s="381" t="s">
        <v>407</v>
      </c>
      <c r="H178" s="381"/>
      <c r="I178" s="396" t="s">
        <v>138</v>
      </c>
      <c r="J178" s="397">
        <v>10</v>
      </c>
      <c r="K178" s="397">
        <v>4</v>
      </c>
      <c r="L178" s="384">
        <v>249677.71</v>
      </c>
      <c r="M178" s="385">
        <v>44728</v>
      </c>
      <c r="N178" s="385">
        <v>44958</v>
      </c>
      <c r="O178" s="398">
        <v>45457</v>
      </c>
      <c r="P178" s="387" t="s">
        <v>139</v>
      </c>
      <c r="Q178" s="399"/>
      <c r="R178" s="388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89"/>
      <c r="AE178" s="389"/>
      <c r="AF178" s="389"/>
      <c r="AG178" s="389"/>
      <c r="AH178" s="389"/>
      <c r="AI178" s="389"/>
      <c r="AJ178" s="389"/>
      <c r="AK178" s="389"/>
      <c r="AL178" s="389"/>
      <c r="AM178" s="389"/>
      <c r="AN178" s="389"/>
      <c r="AO178" s="389"/>
      <c r="AP178" s="389"/>
      <c r="AQ178" s="389"/>
      <c r="AR178" s="389"/>
      <c r="AS178" s="389"/>
      <c r="AT178" s="389"/>
      <c r="AU178" s="389"/>
      <c r="AV178" s="389"/>
      <c r="AW178" s="389"/>
      <c r="AX178" s="389"/>
      <c r="AY178" s="389"/>
      <c r="AZ178" s="389"/>
      <c r="BA178" s="389"/>
      <c r="BB178" s="389"/>
      <c r="BC178" s="389"/>
      <c r="BD178" s="389"/>
      <c r="BE178" s="389"/>
      <c r="BF178" s="389"/>
      <c r="BG178" s="389"/>
      <c r="BH178" s="389"/>
      <c r="BI178" s="389"/>
      <c r="BJ178" s="389"/>
      <c r="BK178" s="389"/>
      <c r="BL178" s="389"/>
      <c r="BM178" s="389"/>
      <c r="BN178" s="389"/>
      <c r="BO178" s="389"/>
      <c r="BP178" s="389"/>
      <c r="BQ178" s="389"/>
      <c r="BR178" s="389"/>
      <c r="BS178" s="389"/>
      <c r="BT178" s="389"/>
      <c r="BU178" s="389"/>
      <c r="BV178" s="389"/>
      <c r="BW178" s="389"/>
      <c r="BX178" s="389"/>
      <c r="BY178" s="389"/>
      <c r="BZ178" s="389"/>
      <c r="CA178" s="389"/>
      <c r="CB178" s="389"/>
      <c r="CC178" s="389"/>
      <c r="CD178" s="389"/>
      <c r="CE178" s="389"/>
      <c r="CF178" s="389"/>
      <c r="CG178" s="389"/>
      <c r="CH178" s="389"/>
      <c r="CI178" s="389"/>
      <c r="CJ178" s="389"/>
      <c r="CK178" s="389"/>
      <c r="CL178" s="389"/>
      <c r="CM178" s="389"/>
      <c r="CN178" s="389"/>
    </row>
    <row r="179" spans="1:92" s="341" customFormat="1" ht="53.25" customHeight="1">
      <c r="A179" s="380" t="s">
        <v>140</v>
      </c>
      <c r="B179" s="380" t="s">
        <v>141</v>
      </c>
      <c r="C179" s="382" t="s">
        <v>142</v>
      </c>
      <c r="D179" s="382" t="s">
        <v>143</v>
      </c>
      <c r="E179" s="383"/>
      <c r="F179" s="381"/>
      <c r="G179" s="381" t="s">
        <v>407</v>
      </c>
      <c r="H179" s="381"/>
      <c r="I179" s="396" t="s">
        <v>144</v>
      </c>
      <c r="J179" s="397">
        <v>10</v>
      </c>
      <c r="K179" s="397">
        <v>4</v>
      </c>
      <c r="L179" s="384">
        <v>241695.53</v>
      </c>
      <c r="M179" s="385">
        <v>44727</v>
      </c>
      <c r="N179" s="385">
        <v>44960</v>
      </c>
      <c r="O179" s="398">
        <v>45324</v>
      </c>
      <c r="P179" s="387" t="s">
        <v>145</v>
      </c>
      <c r="Q179" s="399">
        <v>89369.37</v>
      </c>
      <c r="R179" s="388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89"/>
      <c r="AE179" s="389"/>
      <c r="AF179" s="389"/>
      <c r="AG179" s="389"/>
      <c r="AH179" s="389"/>
      <c r="AI179" s="389"/>
      <c r="AJ179" s="389"/>
      <c r="AK179" s="389"/>
      <c r="AL179" s="389"/>
      <c r="AM179" s="389"/>
      <c r="AN179" s="389"/>
      <c r="AO179" s="389"/>
      <c r="AP179" s="389"/>
      <c r="AQ179" s="389"/>
      <c r="AR179" s="389"/>
      <c r="AS179" s="389"/>
      <c r="AT179" s="389"/>
      <c r="AU179" s="389"/>
      <c r="AV179" s="389"/>
      <c r="AW179" s="389"/>
      <c r="AX179" s="389"/>
      <c r="AY179" s="389"/>
      <c r="AZ179" s="389"/>
      <c r="BA179" s="389"/>
      <c r="BB179" s="389"/>
      <c r="BC179" s="389"/>
      <c r="BD179" s="389"/>
      <c r="BE179" s="389"/>
      <c r="BF179" s="389"/>
      <c r="BG179" s="389"/>
      <c r="BH179" s="389"/>
      <c r="BI179" s="389"/>
      <c r="BJ179" s="389"/>
      <c r="BK179" s="389"/>
      <c r="BL179" s="389"/>
      <c r="BM179" s="389"/>
      <c r="BN179" s="389"/>
      <c r="BO179" s="389"/>
      <c r="BP179" s="389"/>
      <c r="BQ179" s="389"/>
      <c r="BR179" s="389"/>
      <c r="BS179" s="389"/>
      <c r="BT179" s="389"/>
      <c r="BU179" s="389"/>
      <c r="BV179" s="389"/>
      <c r="BW179" s="389"/>
      <c r="BX179" s="389"/>
      <c r="BY179" s="389"/>
      <c r="BZ179" s="389"/>
      <c r="CA179" s="389"/>
      <c r="CB179" s="389"/>
      <c r="CC179" s="389"/>
      <c r="CD179" s="389"/>
      <c r="CE179" s="389"/>
      <c r="CF179" s="389"/>
      <c r="CG179" s="389"/>
      <c r="CH179" s="389"/>
      <c r="CI179" s="389"/>
      <c r="CJ179" s="389"/>
      <c r="CK179" s="389"/>
      <c r="CL179" s="389"/>
      <c r="CM179" s="389"/>
      <c r="CN179" s="389"/>
    </row>
    <row r="180" spans="1:92" s="341" customFormat="1" ht="109.5" customHeight="1">
      <c r="A180" s="380" t="s">
        <v>146</v>
      </c>
      <c r="B180" s="380" t="s">
        <v>147</v>
      </c>
      <c r="C180" s="382" t="s">
        <v>148</v>
      </c>
      <c r="D180" s="382" t="s">
        <v>149</v>
      </c>
      <c r="E180" s="383"/>
      <c r="F180" s="381"/>
      <c r="G180" s="381" t="s">
        <v>407</v>
      </c>
      <c r="H180" s="381"/>
      <c r="I180" s="396" t="s">
        <v>108</v>
      </c>
      <c r="J180" s="397">
        <v>10</v>
      </c>
      <c r="K180" s="397">
        <v>5</v>
      </c>
      <c r="L180" s="384">
        <v>1094650.48</v>
      </c>
      <c r="M180" s="385">
        <v>44944</v>
      </c>
      <c r="N180" s="385">
        <v>45106</v>
      </c>
      <c r="O180" s="398">
        <v>45415</v>
      </c>
      <c r="P180" s="387" t="s">
        <v>150</v>
      </c>
      <c r="Q180" s="399"/>
      <c r="R180" s="388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89"/>
      <c r="AE180" s="389"/>
      <c r="AF180" s="389"/>
      <c r="AG180" s="389"/>
      <c r="AH180" s="389"/>
      <c r="AI180" s="389"/>
      <c r="AJ180" s="389"/>
      <c r="AK180" s="389"/>
      <c r="AL180" s="389"/>
      <c r="AM180" s="389"/>
      <c r="AN180" s="389"/>
      <c r="AO180" s="389"/>
      <c r="AP180" s="389"/>
      <c r="AQ180" s="389"/>
      <c r="AR180" s="389"/>
      <c r="AS180" s="389"/>
      <c r="AT180" s="389"/>
      <c r="AU180" s="389"/>
      <c r="AV180" s="389"/>
      <c r="AW180" s="389"/>
      <c r="AX180" s="389"/>
      <c r="AY180" s="389"/>
      <c r="AZ180" s="389"/>
      <c r="BA180" s="389"/>
      <c r="BB180" s="389"/>
      <c r="BC180" s="389"/>
      <c r="BD180" s="389"/>
      <c r="BE180" s="389"/>
      <c r="BF180" s="389"/>
      <c r="BG180" s="389"/>
      <c r="BH180" s="389"/>
      <c r="BI180" s="389"/>
      <c r="BJ180" s="389"/>
      <c r="BK180" s="389"/>
      <c r="BL180" s="389"/>
      <c r="BM180" s="389"/>
      <c r="BN180" s="389"/>
      <c r="BO180" s="389"/>
      <c r="BP180" s="389"/>
      <c r="BQ180" s="389"/>
      <c r="BR180" s="389"/>
      <c r="BS180" s="389"/>
      <c r="BT180" s="389"/>
      <c r="BU180" s="389"/>
      <c r="BV180" s="389"/>
      <c r="BW180" s="389"/>
      <c r="BX180" s="389"/>
      <c r="BY180" s="389"/>
      <c r="BZ180" s="389"/>
      <c r="CA180" s="389"/>
      <c r="CB180" s="389"/>
      <c r="CC180" s="389"/>
      <c r="CD180" s="389"/>
      <c r="CE180" s="389"/>
      <c r="CF180" s="389"/>
      <c r="CG180" s="389"/>
      <c r="CH180" s="389"/>
      <c r="CI180" s="389"/>
      <c r="CJ180" s="389"/>
      <c r="CK180" s="389"/>
      <c r="CL180" s="389"/>
      <c r="CM180" s="389"/>
      <c r="CN180" s="389"/>
    </row>
    <row r="181" spans="1:92" s="341" customFormat="1" ht="105" customHeight="1">
      <c r="A181" s="380" t="s">
        <v>151</v>
      </c>
      <c r="B181" s="380" t="s">
        <v>152</v>
      </c>
      <c r="C181" s="382" t="s">
        <v>153</v>
      </c>
      <c r="D181" s="382" t="s">
        <v>154</v>
      </c>
      <c r="E181" s="383"/>
      <c r="F181" s="381"/>
      <c r="G181" s="381" t="s">
        <v>407</v>
      </c>
      <c r="H181" s="381"/>
      <c r="I181" s="396" t="s">
        <v>155</v>
      </c>
      <c r="J181" s="397">
        <v>10</v>
      </c>
      <c r="K181" s="397">
        <v>4</v>
      </c>
      <c r="L181" s="384">
        <v>1225271.41</v>
      </c>
      <c r="M181" s="385">
        <v>44917</v>
      </c>
      <c r="N181" s="385">
        <v>45104</v>
      </c>
      <c r="O181" s="398">
        <v>45468</v>
      </c>
      <c r="P181" s="387" t="s">
        <v>156</v>
      </c>
      <c r="Q181" s="399"/>
      <c r="R181" s="388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389"/>
      <c r="AH181" s="389"/>
      <c r="AI181" s="389"/>
      <c r="AJ181" s="389"/>
      <c r="AK181" s="389"/>
      <c r="AL181" s="389"/>
      <c r="AM181" s="389"/>
      <c r="AN181" s="389"/>
      <c r="AO181" s="389"/>
      <c r="AP181" s="389"/>
      <c r="AQ181" s="389"/>
      <c r="AR181" s="389"/>
      <c r="AS181" s="389"/>
      <c r="AT181" s="389"/>
      <c r="AU181" s="389"/>
      <c r="AV181" s="389"/>
      <c r="AW181" s="389"/>
      <c r="AX181" s="389"/>
      <c r="AY181" s="389"/>
      <c r="AZ181" s="389"/>
      <c r="BA181" s="389"/>
      <c r="BB181" s="389"/>
      <c r="BC181" s="389"/>
      <c r="BD181" s="389"/>
      <c r="BE181" s="389"/>
      <c r="BF181" s="389"/>
      <c r="BG181" s="389"/>
      <c r="BH181" s="389"/>
      <c r="BI181" s="389"/>
      <c r="BJ181" s="389"/>
      <c r="BK181" s="389"/>
      <c r="BL181" s="389"/>
      <c r="BM181" s="389"/>
      <c r="BN181" s="389"/>
      <c r="BO181" s="389"/>
      <c r="BP181" s="389"/>
      <c r="BQ181" s="389"/>
      <c r="BR181" s="389"/>
      <c r="BS181" s="389"/>
      <c r="BT181" s="389"/>
      <c r="BU181" s="389"/>
      <c r="BV181" s="389"/>
      <c r="BW181" s="389"/>
      <c r="BX181" s="389"/>
      <c r="BY181" s="389"/>
      <c r="BZ181" s="389"/>
      <c r="CA181" s="389"/>
      <c r="CB181" s="389"/>
      <c r="CC181" s="389"/>
      <c r="CD181" s="389"/>
      <c r="CE181" s="389"/>
      <c r="CF181" s="389"/>
      <c r="CG181" s="389"/>
      <c r="CH181" s="389"/>
      <c r="CI181" s="389"/>
      <c r="CJ181" s="389"/>
      <c r="CK181" s="389"/>
      <c r="CL181" s="389"/>
      <c r="CM181" s="389"/>
      <c r="CN181" s="389"/>
    </row>
    <row r="182" spans="1:92" s="341" customFormat="1" ht="111" customHeight="1">
      <c r="A182" s="380" t="s">
        <v>157</v>
      </c>
      <c r="B182" s="380" t="s">
        <v>158</v>
      </c>
      <c r="C182" s="382" t="s">
        <v>159</v>
      </c>
      <c r="D182" s="382" t="s">
        <v>160</v>
      </c>
      <c r="E182" s="383" t="s">
        <v>407</v>
      </c>
      <c r="F182" s="381"/>
      <c r="G182" s="381"/>
      <c r="H182" s="381"/>
      <c r="I182" s="396" t="s">
        <v>161</v>
      </c>
      <c r="J182" s="397">
        <v>6</v>
      </c>
      <c r="K182" s="397">
        <v>6</v>
      </c>
      <c r="L182" s="384">
        <v>13006510.7</v>
      </c>
      <c r="M182" s="385">
        <v>45119</v>
      </c>
      <c r="N182" s="385">
        <v>45135</v>
      </c>
      <c r="O182" s="398">
        <v>45645</v>
      </c>
      <c r="P182" s="387" t="s">
        <v>162</v>
      </c>
      <c r="Q182" s="399"/>
      <c r="R182" s="388">
        <v>3</v>
      </c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89"/>
      <c r="AE182" s="389"/>
      <c r="AF182" s="389"/>
      <c r="AG182" s="389"/>
      <c r="AH182" s="389"/>
      <c r="AI182" s="389"/>
      <c r="AJ182" s="389"/>
      <c r="AK182" s="389"/>
      <c r="AL182" s="389"/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89"/>
      <c r="BD182" s="389"/>
      <c r="BE182" s="389"/>
      <c r="BF182" s="389"/>
      <c r="BG182" s="389"/>
      <c r="BH182" s="389"/>
      <c r="BI182" s="389"/>
      <c r="BJ182" s="389"/>
      <c r="BK182" s="389"/>
      <c r="BL182" s="389"/>
      <c r="BM182" s="389"/>
      <c r="BN182" s="389"/>
      <c r="BO182" s="389"/>
      <c r="BP182" s="389"/>
      <c r="BQ182" s="389"/>
      <c r="BR182" s="389"/>
      <c r="BS182" s="389"/>
      <c r="BT182" s="389"/>
      <c r="BU182" s="389"/>
      <c r="BV182" s="389"/>
      <c r="BW182" s="389"/>
      <c r="BX182" s="389"/>
      <c r="BY182" s="389"/>
      <c r="BZ182" s="389"/>
      <c r="CA182" s="389"/>
      <c r="CB182" s="389"/>
      <c r="CC182" s="389"/>
      <c r="CD182" s="389"/>
      <c r="CE182" s="389"/>
      <c r="CF182" s="389"/>
      <c r="CG182" s="389"/>
      <c r="CH182" s="389"/>
      <c r="CI182" s="389"/>
      <c r="CJ182" s="389"/>
      <c r="CK182" s="389"/>
      <c r="CL182" s="389"/>
      <c r="CM182" s="389"/>
      <c r="CN182" s="389"/>
    </row>
    <row r="183" spans="1:92" s="287" customFormat="1" ht="212.25" customHeight="1">
      <c r="A183" s="381" t="s">
        <v>163</v>
      </c>
      <c r="B183" s="381" t="s">
        <v>164</v>
      </c>
      <c r="C183" s="382" t="s">
        <v>165</v>
      </c>
      <c r="D183" s="382" t="s">
        <v>166</v>
      </c>
      <c r="E183" s="381"/>
      <c r="F183" s="381"/>
      <c r="G183" s="381"/>
      <c r="H183" s="381"/>
      <c r="I183" s="381" t="s">
        <v>94</v>
      </c>
      <c r="J183" s="381"/>
      <c r="K183" s="381"/>
      <c r="L183" s="384">
        <v>8337342.38</v>
      </c>
      <c r="M183" s="385">
        <v>45205</v>
      </c>
      <c r="N183" s="385">
        <v>45229</v>
      </c>
      <c r="O183" s="385">
        <v>46068</v>
      </c>
      <c r="P183" s="387" t="s">
        <v>167</v>
      </c>
      <c r="Q183" s="404"/>
      <c r="R183" s="405">
        <v>18</v>
      </c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</row>
    <row r="184" spans="1:122" ht="19.5" customHeight="1">
      <c r="A184" s="822" t="s">
        <v>419</v>
      </c>
      <c r="B184" s="822"/>
      <c r="C184" s="822"/>
      <c r="D184" s="822"/>
      <c r="E184" s="822"/>
      <c r="F184" s="822"/>
      <c r="G184" s="822"/>
      <c r="H184" s="822"/>
      <c r="I184" s="822"/>
      <c r="J184" s="822"/>
      <c r="K184" s="822"/>
      <c r="L184" s="406">
        <f>SUM(L164:L183)</f>
        <v>29753877.99</v>
      </c>
      <c r="M184" s="822"/>
      <c r="N184" s="822"/>
      <c r="O184" s="822"/>
      <c r="P184" s="822"/>
      <c r="Q184" s="822"/>
      <c r="R184" s="822"/>
      <c r="S184"/>
      <c r="T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</row>
    <row r="185" spans="1:122" ht="13.5" customHeight="1">
      <c r="A185" s="407"/>
      <c r="B185" s="407"/>
      <c r="C185" s="407"/>
      <c r="D185" s="407"/>
      <c r="E185" s="407"/>
      <c r="F185" s="407"/>
      <c r="G185" s="407"/>
      <c r="H185" s="407"/>
      <c r="I185" s="407"/>
      <c r="J185" s="407"/>
      <c r="K185" s="407"/>
      <c r="L185" s="316"/>
      <c r="N185" s="408"/>
      <c r="O185" s="409"/>
      <c r="P185" s="410"/>
      <c r="Q185" s="410"/>
      <c r="R185" s="409"/>
      <c r="S185"/>
      <c r="T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</row>
    <row r="186" spans="1:122" ht="12.75" customHeight="1">
      <c r="A186" s="5"/>
      <c r="B186" s="5"/>
      <c r="C186" s="18"/>
      <c r="D186" s="18"/>
      <c r="E186" s="18"/>
      <c r="F186" s="18"/>
      <c r="G186" s="18"/>
      <c r="H186" s="18"/>
      <c r="I186" s="19"/>
      <c r="J186" s="18"/>
      <c r="K186" s="18"/>
      <c r="L186" s="20"/>
      <c r="M186" s="19"/>
      <c r="N186" s="19"/>
      <c r="O186" s="823"/>
      <c r="P186" s="823"/>
      <c r="Q186" s="823"/>
      <c r="R186" s="823"/>
      <c r="S186"/>
      <c r="T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</row>
    <row r="187" spans="1:122" ht="13.5" customHeight="1">
      <c r="A187" s="44" t="s">
        <v>168</v>
      </c>
      <c r="B187" s="44"/>
      <c r="C187" s="44"/>
      <c r="D187" s="44"/>
      <c r="E187" s="411"/>
      <c r="F187" s="411"/>
      <c r="G187" s="411"/>
      <c r="H187" s="411"/>
      <c r="I187" s="19"/>
      <c r="J187" s="18"/>
      <c r="K187" s="18"/>
      <c r="L187" s="20"/>
      <c r="M187" s="21"/>
      <c r="N187" s="19"/>
      <c r="O187" s="824"/>
      <c r="P187" s="824"/>
      <c r="Q187" s="824"/>
      <c r="R187" s="824"/>
      <c r="S187"/>
      <c r="T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</row>
    <row r="188" spans="5:122" ht="12.75">
      <c r="E188" s="412"/>
      <c r="F188" s="412"/>
      <c r="G188" s="412"/>
      <c r="H188" s="412"/>
      <c r="I188" s="6"/>
      <c r="J188" s="825"/>
      <c r="K188" s="825"/>
      <c r="L188" s="825"/>
      <c r="M188" s="825"/>
      <c r="N188" s="825"/>
      <c r="O188" s="825"/>
      <c r="P188" s="825"/>
      <c r="Q188" s="825"/>
      <c r="R188" s="825"/>
      <c r="S188"/>
      <c r="T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</row>
    <row r="189" spans="1:92" s="27" customFormat="1" ht="12" customHeight="1">
      <c r="A189" s="319" t="s">
        <v>409</v>
      </c>
      <c r="B189" s="319"/>
      <c r="C189" s="319"/>
      <c r="D189" s="319"/>
      <c r="E189" s="319"/>
      <c r="F189" s="319"/>
      <c r="G189" s="319"/>
      <c r="H189" s="319"/>
      <c r="I189" s="25"/>
      <c r="J189" s="26"/>
      <c r="K189" s="26"/>
      <c r="L189" s="26"/>
      <c r="M189" s="26"/>
      <c r="N189" s="26"/>
      <c r="O189" s="26"/>
      <c r="P189" s="26"/>
      <c r="Q189" s="26"/>
      <c r="R189" s="26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</row>
    <row r="190" spans="1:92" s="27" customFormat="1" ht="12" customHeight="1">
      <c r="A190" s="319" t="s">
        <v>410</v>
      </c>
      <c r="B190" s="319"/>
      <c r="C190" s="319"/>
      <c r="D190" s="319"/>
      <c r="E190" s="319"/>
      <c r="F190" s="319"/>
      <c r="G190" s="319"/>
      <c r="H190" s="319"/>
      <c r="I190" s="25"/>
      <c r="J190" s="26"/>
      <c r="K190" s="26"/>
      <c r="L190" s="413"/>
      <c r="M190" s="29"/>
      <c r="N190" s="26"/>
      <c r="O190" s="26"/>
      <c r="P190" s="26"/>
      <c r="Q190" s="26"/>
      <c r="R190" s="26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</row>
    <row r="191" spans="1:92" s="27" customFormat="1" ht="12" customHeight="1">
      <c r="A191" s="319" t="s">
        <v>169</v>
      </c>
      <c r="B191" s="319"/>
      <c r="C191" s="319"/>
      <c r="D191" s="319"/>
      <c r="E191" s="319"/>
      <c r="F191" s="319"/>
      <c r="G191" s="319"/>
      <c r="H191" s="319"/>
      <c r="I191" s="25"/>
      <c r="J191" s="26"/>
      <c r="K191" s="26"/>
      <c r="L191" s="413"/>
      <c r="M191" s="26"/>
      <c r="N191" s="26"/>
      <c r="O191" s="26"/>
      <c r="P191" s="26"/>
      <c r="Q191" s="26"/>
      <c r="R191" s="26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</row>
    <row r="192" spans="1:92" s="27" customFormat="1" ht="12" customHeight="1">
      <c r="A192" s="319" t="s">
        <v>412</v>
      </c>
      <c r="B192" s="319"/>
      <c r="C192" s="319"/>
      <c r="D192" s="319"/>
      <c r="E192" s="319"/>
      <c r="F192" s="319"/>
      <c r="G192" s="319"/>
      <c r="H192" s="319"/>
      <c r="I192" s="25"/>
      <c r="J192" s="26"/>
      <c r="K192" s="26"/>
      <c r="L192" s="414"/>
      <c r="M192" s="31"/>
      <c r="N192" s="26"/>
      <c r="O192" s="26"/>
      <c r="P192" s="26"/>
      <c r="Q192" s="26"/>
      <c r="R192" s="26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</row>
    <row r="193" spans="1:92" s="27" customFormat="1" ht="12" customHeight="1">
      <c r="A193" s="319" t="s">
        <v>413</v>
      </c>
      <c r="B193" s="319"/>
      <c r="C193" s="319"/>
      <c r="D193" s="319"/>
      <c r="E193" s="319"/>
      <c r="F193" s="319"/>
      <c r="G193" s="319"/>
      <c r="H193" s="319"/>
      <c r="I193" s="25"/>
      <c r="J193" s="26"/>
      <c r="K193" s="26"/>
      <c r="L193" s="413"/>
      <c r="M193" s="26"/>
      <c r="N193" s="26"/>
      <c r="O193" s="26"/>
      <c r="P193" s="26"/>
      <c r="Q193" s="26"/>
      <c r="R193" s="26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</row>
    <row r="194" spans="1:92" s="27" customFormat="1" ht="12" customHeight="1">
      <c r="A194" s="319" t="s">
        <v>414</v>
      </c>
      <c r="B194" s="319"/>
      <c r="C194" s="319"/>
      <c r="D194" s="319"/>
      <c r="E194" s="319"/>
      <c r="F194" s="319"/>
      <c r="G194" s="319"/>
      <c r="H194" s="319"/>
      <c r="I194" s="25"/>
      <c r="J194" s="26"/>
      <c r="K194" s="26"/>
      <c r="L194" s="413"/>
      <c r="M194" s="26"/>
      <c r="N194" s="26"/>
      <c r="O194" s="26"/>
      <c r="P194" s="26"/>
      <c r="Q194" s="26"/>
      <c r="R194" s="26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</row>
    <row r="195" spans="1:92" s="27" customFormat="1" ht="12" customHeight="1">
      <c r="A195" s="319" t="s">
        <v>415</v>
      </c>
      <c r="B195" s="319"/>
      <c r="C195" s="319"/>
      <c r="D195" s="319"/>
      <c r="E195" s="319"/>
      <c r="F195" s="319"/>
      <c r="G195" s="319"/>
      <c r="H195" s="319"/>
      <c r="I195" s="25"/>
      <c r="J195" s="26"/>
      <c r="K195" s="26"/>
      <c r="L195" s="413"/>
      <c r="M195" s="26"/>
      <c r="N195" s="26"/>
      <c r="O195" s="26"/>
      <c r="P195" s="26"/>
      <c r="Q195" s="26"/>
      <c r="R195" s="26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</row>
    <row r="196" spans="1:92" s="27" customFormat="1" ht="12" customHeight="1">
      <c r="A196" s="415" t="s">
        <v>416</v>
      </c>
      <c r="B196" s="415"/>
      <c r="C196" s="415"/>
      <c r="D196" s="415"/>
      <c r="E196" s="415"/>
      <c r="F196" s="415"/>
      <c r="G196" s="415"/>
      <c r="H196" s="415"/>
      <c r="I196" s="25"/>
      <c r="J196" s="26"/>
      <c r="K196" s="26"/>
      <c r="L196" s="416"/>
      <c r="M196" s="26"/>
      <c r="N196" s="26"/>
      <c r="O196" s="26"/>
      <c r="P196" s="26"/>
      <c r="Q196" s="26"/>
      <c r="R196" s="26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</row>
    <row r="197" spans="1:92" s="27" customFormat="1" ht="12" customHeight="1">
      <c r="A197" s="415" t="s">
        <v>417</v>
      </c>
      <c r="B197" s="415"/>
      <c r="C197" s="415"/>
      <c r="D197" s="415"/>
      <c r="E197" s="415"/>
      <c r="F197" s="415"/>
      <c r="G197" s="415"/>
      <c r="H197" s="415"/>
      <c r="I197" s="25"/>
      <c r="J197" s="26"/>
      <c r="K197" s="26"/>
      <c r="L197" s="26"/>
      <c r="M197" s="26"/>
      <c r="N197" s="26"/>
      <c r="O197" s="26"/>
      <c r="P197" s="26"/>
      <c r="Q197" s="26"/>
      <c r="R197" s="26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</row>
    <row r="198" spans="1:92" s="27" customFormat="1" ht="12" customHeight="1">
      <c r="A198" s="415" t="s">
        <v>85</v>
      </c>
      <c r="B198" s="415"/>
      <c r="C198" s="415"/>
      <c r="D198" s="415"/>
      <c r="E198" s="415"/>
      <c r="F198" s="415"/>
      <c r="G198" s="415"/>
      <c r="H198" s="415"/>
      <c r="I198" s="25"/>
      <c r="J198" s="26"/>
      <c r="K198" s="26"/>
      <c r="L198" s="26"/>
      <c r="M198" s="26"/>
      <c r="N198" s="26"/>
      <c r="O198" s="26"/>
      <c r="P198" s="26"/>
      <c r="Q198" s="26"/>
      <c r="R198" s="26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</row>
    <row r="199" s="415" customFormat="1" ht="12" customHeight="1">
      <c r="A199" s="415" t="s">
        <v>170</v>
      </c>
    </row>
    <row r="200" spans="1:122" ht="12.75">
      <c r="A200" s="415" t="s">
        <v>171</v>
      </c>
      <c r="B200" s="415"/>
      <c r="C200" s="415"/>
      <c r="D200" s="415"/>
      <c r="E200" s="415"/>
      <c r="S200"/>
      <c r="T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</row>
    <row r="201" spans="1:122" ht="12.75">
      <c r="A201" s="415" t="s">
        <v>172</v>
      </c>
      <c r="B201" s="415"/>
      <c r="C201" s="415"/>
      <c r="D201" s="415"/>
      <c r="S201"/>
      <c r="T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</row>
    <row r="202" spans="1:122" ht="12.75">
      <c r="A202" s="417" t="s">
        <v>173</v>
      </c>
      <c r="B202" s="417"/>
      <c r="S202"/>
      <c r="T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</row>
    <row r="203" spans="1:122" ht="12.75">
      <c r="A203" s="415" t="s">
        <v>174</v>
      </c>
      <c r="B203" s="415"/>
      <c r="C203" s="415"/>
      <c r="D203" s="415"/>
      <c r="S203"/>
      <c r="T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</row>
    <row r="204" spans="1:122" ht="12.75">
      <c r="A204" s="319" t="s">
        <v>175</v>
      </c>
      <c r="B204" s="319"/>
      <c r="S204"/>
      <c r="T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1:122" ht="12.75">
      <c r="A205" s="319" t="s">
        <v>176</v>
      </c>
      <c r="B205" s="319"/>
      <c r="S205"/>
      <c r="T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1:122" ht="12.75">
      <c r="A206" s="319" t="s">
        <v>177</v>
      </c>
      <c r="S206"/>
      <c r="T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19:122" ht="12.75">
      <c r="S207"/>
      <c r="T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1:18" s="118" customFormat="1" ht="36" customHeight="1">
      <c r="A208" s="734" t="s">
        <v>178</v>
      </c>
      <c r="B208" s="734"/>
      <c r="C208" s="734"/>
      <c r="D208" s="734"/>
      <c r="E208" s="734"/>
      <c r="F208" s="734"/>
      <c r="G208" s="734"/>
      <c r="H208" s="734"/>
      <c r="I208" s="734"/>
      <c r="J208" s="734"/>
      <c r="K208" s="734"/>
      <c r="L208" s="734"/>
      <c r="M208" s="734"/>
      <c r="N208" s="734"/>
      <c r="O208" s="734"/>
      <c r="P208" s="734"/>
      <c r="Q208" s="734"/>
      <c r="R208" s="734"/>
    </row>
    <row r="209" spans="1:18" s="118" customFormat="1" ht="20.25" customHeight="1">
      <c r="A209" s="418"/>
      <c r="B209" s="418"/>
      <c r="C209" s="418"/>
      <c r="D209" s="418"/>
      <c r="E209" s="418"/>
      <c r="F209" s="418"/>
      <c r="G209" s="418"/>
      <c r="H209" s="418"/>
      <c r="I209" s="418"/>
      <c r="J209" s="418"/>
      <c r="K209" s="418"/>
      <c r="L209" s="128"/>
      <c r="M209" s="418"/>
      <c r="N209" s="418"/>
      <c r="O209" s="418"/>
      <c r="P209" s="418"/>
      <c r="Q209" s="418"/>
      <c r="R209" s="418"/>
    </row>
    <row r="210" spans="1:27" s="118" customFormat="1" ht="15.75" customHeight="1">
      <c r="A210" s="419" t="s">
        <v>179</v>
      </c>
      <c r="B210" s="419"/>
      <c r="C210" s="826" t="s">
        <v>180</v>
      </c>
      <c r="D210" s="826"/>
      <c r="E210" s="827"/>
      <c r="F210" s="827"/>
      <c r="G210" s="827"/>
      <c r="H210" s="827"/>
      <c r="I210" s="827"/>
      <c r="J210" s="827"/>
      <c r="K210" s="827"/>
      <c r="L210" s="827"/>
      <c r="M210" s="827"/>
      <c r="N210" s="827"/>
      <c r="O210" s="827"/>
      <c r="P210" s="827"/>
      <c r="Q210" s="827"/>
      <c r="R210" s="827"/>
      <c r="S210" s="420"/>
      <c r="T210" s="420"/>
      <c r="U210" s="420"/>
      <c r="V210" s="420"/>
      <c r="W210" s="420"/>
      <c r="X210" s="420"/>
      <c r="Y210" s="420"/>
      <c r="Z210" s="420"/>
      <c r="AA210" s="420"/>
    </row>
    <row r="211" spans="1:18" s="118" customFormat="1" ht="12.75" customHeight="1">
      <c r="A211" s="418"/>
      <c r="B211" s="418"/>
      <c r="C211" s="421"/>
      <c r="D211" s="421"/>
      <c r="E211" s="421"/>
      <c r="F211" s="421"/>
      <c r="G211" s="421"/>
      <c r="H211" s="421"/>
      <c r="I211" s="421"/>
      <c r="J211" s="421"/>
      <c r="K211" s="421"/>
      <c r="L211" s="421"/>
      <c r="M211" s="421"/>
      <c r="N211" s="421"/>
      <c r="O211" s="421"/>
      <c r="P211" s="421"/>
      <c r="Q211" s="421"/>
      <c r="R211" s="421"/>
    </row>
    <row r="212" spans="1:18" s="118" customFormat="1" ht="12.75" customHeight="1">
      <c r="A212" s="422" t="s">
        <v>181</v>
      </c>
      <c r="B212" s="422"/>
      <c r="C212" s="828" t="s">
        <v>182</v>
      </c>
      <c r="D212" s="828"/>
      <c r="E212" s="827"/>
      <c r="F212" s="827"/>
      <c r="G212" s="827"/>
      <c r="H212" s="827"/>
      <c r="I212" s="827"/>
      <c r="J212" s="827"/>
      <c r="K212" s="827"/>
      <c r="L212" s="827"/>
      <c r="M212" s="827"/>
      <c r="N212" s="827"/>
      <c r="O212" s="827"/>
      <c r="P212" s="827"/>
      <c r="Q212" s="827"/>
      <c r="R212" s="827"/>
    </row>
    <row r="213" s="118" customFormat="1" ht="11.25" customHeight="1" thickBot="1"/>
    <row r="214" spans="1:18" s="118" customFormat="1" ht="20.25" customHeight="1">
      <c r="A214" s="829" t="s">
        <v>393</v>
      </c>
      <c r="B214" s="831" t="s">
        <v>183</v>
      </c>
      <c r="C214" s="831" t="s">
        <v>394</v>
      </c>
      <c r="D214" s="831" t="s">
        <v>494</v>
      </c>
      <c r="E214" s="835" t="s">
        <v>395</v>
      </c>
      <c r="F214" s="836"/>
      <c r="G214" s="836"/>
      <c r="H214" s="837"/>
      <c r="I214" s="831" t="s">
        <v>396</v>
      </c>
      <c r="J214" s="831" t="s">
        <v>397</v>
      </c>
      <c r="K214" s="831" t="s">
        <v>398</v>
      </c>
      <c r="L214" s="831" t="s">
        <v>388</v>
      </c>
      <c r="M214" s="831" t="s">
        <v>390</v>
      </c>
      <c r="N214" s="831" t="s">
        <v>399</v>
      </c>
      <c r="O214" s="831" t="s">
        <v>400</v>
      </c>
      <c r="P214" s="831" t="s">
        <v>389</v>
      </c>
      <c r="Q214" s="831" t="s">
        <v>401</v>
      </c>
      <c r="R214" s="831" t="s">
        <v>402</v>
      </c>
    </row>
    <row r="215" spans="1:18" s="118" customFormat="1" ht="40.5" customHeight="1" thickBot="1">
      <c r="A215" s="830"/>
      <c r="B215" s="832"/>
      <c r="C215" s="833"/>
      <c r="D215" s="834"/>
      <c r="E215" s="423" t="s">
        <v>403</v>
      </c>
      <c r="F215" s="423" t="s">
        <v>404</v>
      </c>
      <c r="G215" s="423" t="s">
        <v>405</v>
      </c>
      <c r="H215" s="423" t="s">
        <v>406</v>
      </c>
      <c r="I215" s="833"/>
      <c r="J215" s="833"/>
      <c r="K215" s="833"/>
      <c r="L215" s="833"/>
      <c r="M215" s="833"/>
      <c r="N215" s="833"/>
      <c r="O215" s="833"/>
      <c r="P215" s="833"/>
      <c r="Q215" s="833"/>
      <c r="R215" s="833"/>
    </row>
    <row r="216" spans="1:18" s="118" customFormat="1" ht="40.5" customHeight="1">
      <c r="A216" s="838" t="s">
        <v>184</v>
      </c>
      <c r="B216" s="840" t="s">
        <v>508</v>
      </c>
      <c r="C216" s="425" t="s">
        <v>185</v>
      </c>
      <c r="D216" s="842" t="s">
        <v>186</v>
      </c>
      <c r="E216" s="844"/>
      <c r="F216" s="846"/>
      <c r="G216" s="840" t="s">
        <v>407</v>
      </c>
      <c r="H216" s="424"/>
      <c r="I216" s="842" t="s">
        <v>187</v>
      </c>
      <c r="J216" s="848">
        <v>1</v>
      </c>
      <c r="K216" s="840">
        <v>1</v>
      </c>
      <c r="L216" s="202">
        <v>122729</v>
      </c>
      <c r="M216" s="850">
        <v>44906</v>
      </c>
      <c r="N216" s="850">
        <v>44924</v>
      </c>
      <c r="O216" s="851">
        <v>45291</v>
      </c>
      <c r="P216" s="426">
        <v>0.9</v>
      </c>
      <c r="Q216" s="427">
        <v>35265.11</v>
      </c>
      <c r="R216" s="428"/>
    </row>
    <row r="217" spans="1:18" s="118" customFormat="1" ht="18.75" customHeight="1" thickBot="1">
      <c r="A217" s="839"/>
      <c r="B217" s="841"/>
      <c r="C217" s="429" t="s">
        <v>453</v>
      </c>
      <c r="D217" s="843"/>
      <c r="E217" s="845"/>
      <c r="F217" s="841"/>
      <c r="G217" s="841"/>
      <c r="H217" s="430"/>
      <c r="I217" s="847"/>
      <c r="J217" s="849"/>
      <c r="K217" s="841"/>
      <c r="L217" s="431" t="s">
        <v>188</v>
      </c>
      <c r="M217" s="841"/>
      <c r="N217" s="841"/>
      <c r="O217" s="849"/>
      <c r="P217" s="432"/>
      <c r="Q217" s="433"/>
      <c r="R217" s="434"/>
    </row>
    <row r="218" spans="1:18" s="118" customFormat="1" ht="18.75" customHeight="1" thickBot="1">
      <c r="A218" s="852" t="s">
        <v>419</v>
      </c>
      <c r="B218" s="853"/>
      <c r="C218" s="854"/>
      <c r="D218" s="854"/>
      <c r="E218" s="854"/>
      <c r="F218" s="853"/>
      <c r="G218" s="853"/>
      <c r="H218" s="853"/>
      <c r="I218" s="853"/>
      <c r="J218" s="853"/>
      <c r="K218" s="855"/>
      <c r="L218" s="435">
        <f>SUM(L216:L217)</f>
        <v>122729</v>
      </c>
      <c r="M218" s="436"/>
      <c r="N218" s="436"/>
      <c r="O218" s="436"/>
      <c r="P218" s="436"/>
      <c r="Q218" s="436"/>
      <c r="R218" s="437"/>
    </row>
    <row r="219" spans="1:18" s="118" customFormat="1" ht="42" customHeight="1">
      <c r="A219" s="438" t="s">
        <v>420</v>
      </c>
      <c r="B219" s="438"/>
      <c r="C219" s="439"/>
      <c r="D219" s="439"/>
      <c r="E219" s="440"/>
      <c r="F219" s="440"/>
      <c r="G219" s="440"/>
      <c r="H219" s="440"/>
      <c r="I219" s="441"/>
      <c r="J219" s="441"/>
      <c r="K219" s="441"/>
      <c r="L219" s="442"/>
      <c r="M219" s="443"/>
      <c r="N219" s="436"/>
      <c r="O219" s="856"/>
      <c r="P219" s="827"/>
      <c r="Q219" s="827"/>
      <c r="R219" s="827"/>
    </row>
    <row r="220" spans="1:18" s="118" customFormat="1" ht="20.25" customHeight="1">
      <c r="A220" s="444"/>
      <c r="B220" s="444"/>
      <c r="C220" s="444"/>
      <c r="D220" s="444"/>
      <c r="E220" s="444"/>
      <c r="F220" s="444"/>
      <c r="G220" s="444"/>
      <c r="H220" s="444"/>
      <c r="J220" s="857"/>
      <c r="K220" s="827"/>
      <c r="L220" s="827"/>
      <c r="M220" s="827"/>
      <c r="N220" s="827"/>
      <c r="O220" s="827"/>
      <c r="P220" s="827"/>
      <c r="Q220" s="827"/>
      <c r="R220" s="827"/>
    </row>
    <row r="221" spans="1:18" s="118" customFormat="1" ht="42" customHeight="1">
      <c r="A221" s="445" t="s">
        <v>409</v>
      </c>
      <c r="B221" s="445"/>
      <c r="C221" s="446"/>
      <c r="D221" s="446"/>
      <c r="E221" s="446"/>
      <c r="F221" s="446"/>
      <c r="G221" s="446"/>
      <c r="H221" s="446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</row>
    <row r="222" spans="1:18" s="118" customFormat="1" ht="18" customHeight="1">
      <c r="A222" s="445" t="s">
        <v>410</v>
      </c>
      <c r="B222" s="445"/>
      <c r="C222" s="446"/>
      <c r="D222" s="446"/>
      <c r="E222" s="446"/>
      <c r="F222" s="446"/>
      <c r="G222" s="446"/>
      <c r="H222" s="446"/>
      <c r="I222" s="447"/>
      <c r="J222" s="447"/>
      <c r="K222" s="447"/>
      <c r="L222" s="447"/>
      <c r="M222" s="448"/>
      <c r="N222" s="447"/>
      <c r="O222" s="447"/>
      <c r="P222" s="447"/>
      <c r="Q222" s="418"/>
      <c r="R222" s="447"/>
    </row>
    <row r="223" spans="1:18" s="118" customFormat="1" ht="30" customHeight="1">
      <c r="A223" s="445" t="s">
        <v>31</v>
      </c>
      <c r="B223" s="445"/>
      <c r="C223" s="446"/>
      <c r="D223" s="446"/>
      <c r="E223" s="446"/>
      <c r="F223" s="446"/>
      <c r="G223" s="446"/>
      <c r="H223" s="446"/>
      <c r="I223" s="447"/>
      <c r="J223" s="447"/>
      <c r="K223" s="447"/>
      <c r="L223" s="449"/>
      <c r="M223" s="447"/>
      <c r="N223" s="447"/>
      <c r="O223" s="447"/>
      <c r="P223" s="447"/>
      <c r="Q223" s="418"/>
      <c r="R223" s="447"/>
    </row>
    <row r="224" spans="1:18" s="118" customFormat="1" ht="12" customHeight="1">
      <c r="A224" s="445" t="s">
        <v>412</v>
      </c>
      <c r="B224" s="445"/>
      <c r="C224" s="446"/>
      <c r="D224" s="446"/>
      <c r="E224" s="446"/>
      <c r="F224" s="446"/>
      <c r="G224" s="446"/>
      <c r="H224" s="446"/>
      <c r="I224" s="447"/>
      <c r="J224" s="447"/>
      <c r="K224" s="447"/>
      <c r="L224" s="447"/>
      <c r="M224" s="450"/>
      <c r="N224" s="447"/>
      <c r="O224" s="447"/>
      <c r="P224" s="447"/>
      <c r="Q224" s="451"/>
      <c r="R224" s="447"/>
    </row>
    <row r="225" spans="1:18" s="118" customFormat="1" ht="12" customHeight="1">
      <c r="A225" s="445" t="s">
        <v>413</v>
      </c>
      <c r="B225" s="445"/>
      <c r="C225" s="446"/>
      <c r="D225" s="446"/>
      <c r="E225" s="446"/>
      <c r="F225" s="446"/>
      <c r="G225" s="446"/>
      <c r="H225" s="446"/>
      <c r="I225" s="447"/>
      <c r="J225" s="447"/>
      <c r="K225" s="447"/>
      <c r="L225" s="447"/>
      <c r="M225" s="447"/>
      <c r="N225" s="447"/>
      <c r="O225" s="447"/>
      <c r="P225" s="447"/>
      <c r="Q225" s="447"/>
      <c r="R225" s="447"/>
    </row>
    <row r="226" spans="1:27" s="118" customFormat="1" ht="12" customHeight="1">
      <c r="A226" s="445" t="s">
        <v>414</v>
      </c>
      <c r="B226" s="445"/>
      <c r="C226" s="446"/>
      <c r="D226" s="446"/>
      <c r="E226" s="446"/>
      <c r="F226" s="446"/>
      <c r="G226" s="446"/>
      <c r="H226" s="446"/>
      <c r="I226" s="447"/>
      <c r="J226" s="447"/>
      <c r="K226" s="447"/>
      <c r="L226" s="447"/>
      <c r="M226" s="447"/>
      <c r="N226" s="447"/>
      <c r="O226" s="447"/>
      <c r="P226" s="447"/>
      <c r="Q226" s="447"/>
      <c r="R226" s="447"/>
      <c r="S226" s="418"/>
      <c r="T226" s="418"/>
      <c r="U226" s="418"/>
      <c r="V226" s="418"/>
      <c r="W226" s="418"/>
      <c r="X226" s="418"/>
      <c r="Y226" s="418"/>
      <c r="Z226" s="418"/>
      <c r="AA226" s="418"/>
    </row>
    <row r="227" spans="1:27" s="118" customFormat="1" ht="12" customHeight="1">
      <c r="A227" s="445" t="s">
        <v>415</v>
      </c>
      <c r="B227" s="445"/>
      <c r="C227" s="446"/>
      <c r="D227" s="446"/>
      <c r="E227" s="446"/>
      <c r="F227" s="446"/>
      <c r="G227" s="446"/>
      <c r="H227" s="446"/>
      <c r="I227" s="447"/>
      <c r="J227" s="447"/>
      <c r="K227" s="447"/>
      <c r="L227" s="447"/>
      <c r="M227" s="447"/>
      <c r="N227" s="447"/>
      <c r="O227" s="447"/>
      <c r="P227" s="447"/>
      <c r="Q227" s="447"/>
      <c r="R227" s="447"/>
      <c r="S227" s="447"/>
      <c r="T227" s="447"/>
      <c r="U227" s="447"/>
      <c r="V227" s="447"/>
      <c r="W227" s="447"/>
      <c r="X227" s="447"/>
      <c r="Y227" s="447"/>
      <c r="Z227" s="447"/>
      <c r="AA227" s="447"/>
    </row>
    <row r="228" spans="1:27" s="118" customFormat="1" ht="12" customHeight="1">
      <c r="A228" s="452" t="s">
        <v>416</v>
      </c>
      <c r="B228" s="452"/>
      <c r="C228" s="453"/>
      <c r="D228" s="453"/>
      <c r="E228" s="453"/>
      <c r="F228" s="453"/>
      <c r="G228" s="453"/>
      <c r="H228" s="453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</row>
    <row r="229" spans="1:27" s="118" customFormat="1" ht="12" customHeight="1">
      <c r="A229" s="452" t="s">
        <v>417</v>
      </c>
      <c r="B229" s="452"/>
      <c r="C229" s="453"/>
      <c r="D229" s="453"/>
      <c r="E229" s="453"/>
      <c r="F229" s="453"/>
      <c r="G229" s="453"/>
      <c r="H229" s="453"/>
      <c r="I229" s="447"/>
      <c r="J229" s="447"/>
      <c r="K229" s="447"/>
      <c r="L229" s="447"/>
      <c r="M229" s="447"/>
      <c r="N229" s="447"/>
      <c r="O229" s="447"/>
      <c r="P229" s="447"/>
      <c r="Q229" s="447"/>
      <c r="R229" s="447"/>
      <c r="S229" s="447"/>
      <c r="T229" s="447"/>
      <c r="U229" s="447"/>
      <c r="V229" s="447"/>
      <c r="W229" s="447"/>
      <c r="X229" s="447"/>
      <c r="Y229" s="447"/>
      <c r="Z229" s="447"/>
      <c r="AA229" s="447"/>
    </row>
    <row r="230" spans="1:27" s="118" customFormat="1" ht="12" customHeight="1">
      <c r="A230" s="858" t="s">
        <v>85</v>
      </c>
      <c r="B230" s="858"/>
      <c r="C230" s="858"/>
      <c r="D230" s="858"/>
      <c r="E230" s="858"/>
      <c r="F230" s="858"/>
      <c r="G230" s="858"/>
      <c r="H230" s="858"/>
      <c r="I230" s="447"/>
      <c r="J230" s="447"/>
      <c r="K230" s="447"/>
      <c r="L230" s="447"/>
      <c r="M230" s="447"/>
      <c r="N230" s="447"/>
      <c r="O230" s="447"/>
      <c r="P230" s="447"/>
      <c r="Q230" s="447"/>
      <c r="R230" s="447"/>
      <c r="S230" s="447"/>
      <c r="T230" s="447"/>
      <c r="U230" s="447"/>
      <c r="V230" s="447"/>
      <c r="W230" s="447"/>
      <c r="X230" s="447"/>
      <c r="Y230" s="447"/>
      <c r="Z230" s="447"/>
      <c r="AA230" s="447"/>
    </row>
    <row r="232" spans="1:122" ht="36" customHeight="1">
      <c r="A232" s="859" t="s">
        <v>189</v>
      </c>
      <c r="B232" s="859"/>
      <c r="C232" s="859"/>
      <c r="D232" s="859"/>
      <c r="E232" s="859"/>
      <c r="F232" s="859"/>
      <c r="G232" s="859"/>
      <c r="H232" s="859"/>
      <c r="I232" s="859"/>
      <c r="J232" s="859"/>
      <c r="K232" s="859"/>
      <c r="L232" s="859"/>
      <c r="M232" s="859"/>
      <c r="N232" s="859"/>
      <c r="O232" s="859"/>
      <c r="P232" s="859"/>
      <c r="Q232" s="859"/>
      <c r="R232" s="859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1:122" ht="12.75">
      <c r="A233" s="860" t="s">
        <v>427</v>
      </c>
      <c r="B233" s="860"/>
      <c r="C233" s="860"/>
      <c r="D233" s="860"/>
      <c r="E233" s="860"/>
      <c r="F233" s="860"/>
      <c r="G233" s="860"/>
      <c r="H233" s="860"/>
      <c r="I233" s="860"/>
      <c r="J233" s="860"/>
      <c r="K233" s="860"/>
      <c r="L233" s="860"/>
      <c r="M233" s="860"/>
      <c r="N233" s="860"/>
      <c r="O233" s="860"/>
      <c r="P233" s="860"/>
      <c r="Q233" s="860"/>
      <c r="R233" s="86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1:122" ht="9" customHeight="1">
      <c r="A234" s="454"/>
      <c r="B234" s="454"/>
      <c r="C234" s="454"/>
      <c r="D234" s="454"/>
      <c r="E234" s="454"/>
      <c r="F234" s="454"/>
      <c r="G234" s="454"/>
      <c r="H234" s="454"/>
      <c r="I234" s="454"/>
      <c r="J234" s="454"/>
      <c r="K234" s="454"/>
      <c r="L234" s="454"/>
      <c r="M234" s="454"/>
      <c r="N234" s="454"/>
      <c r="O234" s="454"/>
      <c r="P234" s="454"/>
      <c r="Q234" s="454"/>
      <c r="R234" s="45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1:122" ht="13.5" customHeight="1">
      <c r="A235" s="861" t="s">
        <v>190</v>
      </c>
      <c r="B235" s="861"/>
      <c r="C235" s="861"/>
      <c r="D235" s="861"/>
      <c r="E235" s="861"/>
      <c r="F235" s="861"/>
      <c r="G235" s="861"/>
      <c r="H235" s="861"/>
      <c r="I235" s="861"/>
      <c r="J235" s="861"/>
      <c r="K235" s="861"/>
      <c r="L235" s="861"/>
      <c r="M235" s="861"/>
      <c r="N235" s="861"/>
      <c r="O235" s="861"/>
      <c r="P235" s="861"/>
      <c r="Q235" s="861"/>
      <c r="R235" s="861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1:122" ht="6.75" customHeight="1">
      <c r="A236" s="455"/>
      <c r="B236" s="455"/>
      <c r="C236" s="456"/>
      <c r="D236" s="456"/>
      <c r="E236" s="456"/>
      <c r="F236" s="456"/>
      <c r="G236" s="456"/>
      <c r="H236" s="456"/>
      <c r="I236" s="456"/>
      <c r="J236" s="456"/>
      <c r="K236" s="456"/>
      <c r="L236" s="456"/>
      <c r="M236" s="456"/>
      <c r="N236" s="456"/>
      <c r="O236" s="456"/>
      <c r="P236" s="456"/>
      <c r="Q236" s="456"/>
      <c r="R236" s="45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1:122" ht="15" customHeight="1">
      <c r="A237" s="731" t="s">
        <v>48</v>
      </c>
      <c r="B237" s="731"/>
      <c r="C237" s="731"/>
      <c r="D237" s="731"/>
      <c r="E237" s="731"/>
      <c r="F237" s="731"/>
      <c r="G237" s="731"/>
      <c r="H237" s="731"/>
      <c r="I237" s="731"/>
      <c r="J237" s="731"/>
      <c r="K237" s="731"/>
      <c r="L237" s="731"/>
      <c r="M237" s="731"/>
      <c r="N237" s="731"/>
      <c r="O237" s="731"/>
      <c r="P237" s="731"/>
      <c r="Q237" s="731"/>
      <c r="R237" s="731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19:122" ht="7.5" customHeight="1" thickBot="1"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1:122" ht="20.25" customHeight="1" thickBot="1">
      <c r="A239" s="707" t="s">
        <v>393</v>
      </c>
      <c r="B239" s="712" t="s">
        <v>535</v>
      </c>
      <c r="C239" s="732" t="s">
        <v>394</v>
      </c>
      <c r="D239" s="712" t="s">
        <v>494</v>
      </c>
      <c r="E239" s="733" t="s">
        <v>395</v>
      </c>
      <c r="F239" s="733"/>
      <c r="G239" s="733"/>
      <c r="H239" s="733"/>
      <c r="I239" s="732" t="s">
        <v>396</v>
      </c>
      <c r="J239" s="732" t="s">
        <v>397</v>
      </c>
      <c r="K239" s="732" t="s">
        <v>398</v>
      </c>
      <c r="L239" s="732" t="s">
        <v>388</v>
      </c>
      <c r="M239" s="732" t="s">
        <v>390</v>
      </c>
      <c r="N239" s="732" t="s">
        <v>399</v>
      </c>
      <c r="O239" s="732" t="s">
        <v>400</v>
      </c>
      <c r="P239" s="732" t="s">
        <v>389</v>
      </c>
      <c r="Q239" s="732" t="s">
        <v>401</v>
      </c>
      <c r="R239" s="732" t="s">
        <v>402</v>
      </c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1:122" ht="40.5" customHeight="1">
      <c r="A240" s="862"/>
      <c r="B240" s="863"/>
      <c r="C240" s="712"/>
      <c r="D240" s="863"/>
      <c r="E240" s="457" t="s">
        <v>403</v>
      </c>
      <c r="F240" s="457" t="s">
        <v>404</v>
      </c>
      <c r="G240" s="457" t="s">
        <v>405</v>
      </c>
      <c r="H240" s="457" t="s">
        <v>406</v>
      </c>
      <c r="I240" s="712"/>
      <c r="J240" s="712"/>
      <c r="K240" s="712"/>
      <c r="L240" s="712"/>
      <c r="M240" s="712"/>
      <c r="N240" s="712"/>
      <c r="O240" s="712"/>
      <c r="P240" s="712"/>
      <c r="Q240" s="712"/>
      <c r="R240" s="71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1:18" s="327" customFormat="1" ht="27" customHeight="1">
      <c r="A241" s="458" t="s">
        <v>191</v>
      </c>
      <c r="B241" s="458" t="s">
        <v>192</v>
      </c>
      <c r="C241" s="115" t="s">
        <v>193</v>
      </c>
      <c r="D241" s="112" t="s">
        <v>194</v>
      </c>
      <c r="E241" s="459"/>
      <c r="F241" s="468"/>
      <c r="G241" s="458" t="s">
        <v>407</v>
      </c>
      <c r="H241" s="459"/>
      <c r="I241" s="115" t="s">
        <v>195</v>
      </c>
      <c r="J241" s="458">
        <v>30</v>
      </c>
      <c r="K241" s="458">
        <v>3</v>
      </c>
      <c r="L241" s="460">
        <v>541422.3</v>
      </c>
      <c r="M241" s="225">
        <v>44445</v>
      </c>
      <c r="N241" s="225">
        <v>44504</v>
      </c>
      <c r="O241" s="225">
        <v>45247</v>
      </c>
      <c r="P241" s="223">
        <v>1</v>
      </c>
      <c r="Q241" s="124">
        <v>248036.92</v>
      </c>
      <c r="R241" s="125" t="s">
        <v>196</v>
      </c>
    </row>
    <row r="242" spans="1:18" s="327" customFormat="1" ht="24.75" customHeight="1">
      <c r="A242" s="458">
        <v>8889461747</v>
      </c>
      <c r="B242" s="458" t="s">
        <v>197</v>
      </c>
      <c r="C242" s="115" t="s">
        <v>198</v>
      </c>
      <c r="D242" s="112" t="s">
        <v>199</v>
      </c>
      <c r="E242" s="459"/>
      <c r="F242" s="468" t="s">
        <v>407</v>
      </c>
      <c r="G242" s="458"/>
      <c r="H242" s="459"/>
      <c r="I242" s="115" t="s">
        <v>200</v>
      </c>
      <c r="J242" s="458">
        <v>30</v>
      </c>
      <c r="K242" s="458">
        <v>1</v>
      </c>
      <c r="L242" s="460">
        <v>580537.6</v>
      </c>
      <c r="M242" s="225">
        <v>44547</v>
      </c>
      <c r="N242" s="225">
        <v>44636</v>
      </c>
      <c r="O242" s="225">
        <v>45289</v>
      </c>
      <c r="P242" s="223">
        <v>0.86</v>
      </c>
      <c r="Q242" s="124">
        <v>452055.18</v>
      </c>
      <c r="R242" s="224" t="s">
        <v>201</v>
      </c>
    </row>
    <row r="243" spans="1:18" s="327" customFormat="1" ht="23.25" customHeight="1">
      <c r="A243" s="458" t="s">
        <v>202</v>
      </c>
      <c r="B243" s="458" t="s">
        <v>203</v>
      </c>
      <c r="C243" s="115" t="s">
        <v>204</v>
      </c>
      <c r="D243" s="112" t="s">
        <v>205</v>
      </c>
      <c r="E243" s="459"/>
      <c r="F243" s="468" t="s">
        <v>407</v>
      </c>
      <c r="G243" s="458"/>
      <c r="H243" s="459"/>
      <c r="I243" s="115" t="s">
        <v>206</v>
      </c>
      <c r="J243" s="458">
        <v>10</v>
      </c>
      <c r="K243" s="458">
        <v>6</v>
      </c>
      <c r="L243" s="460">
        <v>548028.74</v>
      </c>
      <c r="M243" s="225">
        <v>44727</v>
      </c>
      <c r="N243" s="225">
        <v>44809</v>
      </c>
      <c r="O243" s="225">
        <v>45265</v>
      </c>
      <c r="P243" s="223">
        <v>0.71</v>
      </c>
      <c r="Q243" s="124">
        <v>387163.27</v>
      </c>
      <c r="R243" s="224">
        <v>10</v>
      </c>
    </row>
    <row r="244" spans="1:18" s="327" customFormat="1" ht="60.75" customHeight="1">
      <c r="A244" s="458" t="s">
        <v>207</v>
      </c>
      <c r="B244" s="458" t="s">
        <v>208</v>
      </c>
      <c r="C244" s="115" t="s">
        <v>209</v>
      </c>
      <c r="D244" s="112" t="s">
        <v>210</v>
      </c>
      <c r="E244" s="459"/>
      <c r="F244" s="468"/>
      <c r="G244" s="458" t="s">
        <v>407</v>
      </c>
      <c r="H244" s="459"/>
      <c r="I244" s="115" t="s">
        <v>211</v>
      </c>
      <c r="J244" s="458">
        <v>80</v>
      </c>
      <c r="K244" s="458">
        <v>8</v>
      </c>
      <c r="L244" s="460">
        <v>537000</v>
      </c>
      <c r="M244" s="225">
        <v>44768</v>
      </c>
      <c r="N244" s="225">
        <v>44830</v>
      </c>
      <c r="O244" s="225">
        <v>45310</v>
      </c>
      <c r="P244" s="223">
        <v>0.43</v>
      </c>
      <c r="Q244" s="124">
        <v>107400</v>
      </c>
      <c r="R244" s="224">
        <v>10</v>
      </c>
    </row>
    <row r="245" spans="1:18" s="327" customFormat="1" ht="54" customHeight="1">
      <c r="A245" s="471" t="s">
        <v>212</v>
      </c>
      <c r="B245" s="458" t="s">
        <v>213</v>
      </c>
      <c r="C245" s="137" t="s">
        <v>214</v>
      </c>
      <c r="D245" s="112" t="s">
        <v>215</v>
      </c>
      <c r="E245" s="136"/>
      <c r="F245" s="226"/>
      <c r="G245" s="458" t="s">
        <v>407</v>
      </c>
      <c r="H245" s="136"/>
      <c r="I245" s="470" t="s">
        <v>216</v>
      </c>
      <c r="J245" s="224">
        <v>15</v>
      </c>
      <c r="K245" s="224">
        <v>1</v>
      </c>
      <c r="L245" s="469">
        <v>645066.1</v>
      </c>
      <c r="M245" s="225">
        <v>44908</v>
      </c>
      <c r="N245" s="225">
        <v>45002</v>
      </c>
      <c r="O245" s="225">
        <v>45366</v>
      </c>
      <c r="P245" s="223">
        <v>0.32</v>
      </c>
      <c r="Q245" s="227">
        <v>193519.83</v>
      </c>
      <c r="R245" s="224" t="s">
        <v>217</v>
      </c>
    </row>
    <row r="246" spans="1:18" s="327" customFormat="1" ht="34.5" customHeight="1">
      <c r="A246" s="476" t="s">
        <v>218</v>
      </c>
      <c r="B246" s="471" t="s">
        <v>219</v>
      </c>
      <c r="C246" s="470" t="s">
        <v>220</v>
      </c>
      <c r="D246" s="112" t="s">
        <v>221</v>
      </c>
      <c r="E246" s="459"/>
      <c r="F246" s="224" t="s">
        <v>407</v>
      </c>
      <c r="G246" s="477"/>
      <c r="H246" s="459"/>
      <c r="I246" s="470" t="s">
        <v>222</v>
      </c>
      <c r="J246" s="224">
        <v>10</v>
      </c>
      <c r="K246" s="224">
        <v>5</v>
      </c>
      <c r="L246" s="469">
        <v>301565</v>
      </c>
      <c r="M246" s="225">
        <v>45069</v>
      </c>
      <c r="N246" s="225">
        <v>45195</v>
      </c>
      <c r="O246" s="294">
        <v>45409</v>
      </c>
      <c r="P246" s="478">
        <v>0.005</v>
      </c>
      <c r="Q246" s="479"/>
      <c r="R246" s="480"/>
    </row>
    <row r="247" spans="1:122" ht="19.5" customHeight="1">
      <c r="A247" s="865" t="s">
        <v>223</v>
      </c>
      <c r="B247" s="865"/>
      <c r="C247" s="865"/>
      <c r="D247" s="865"/>
      <c r="E247" s="865"/>
      <c r="F247" s="865"/>
      <c r="G247" s="865"/>
      <c r="H247" s="865"/>
      <c r="I247" s="865"/>
      <c r="J247" s="865"/>
      <c r="K247" s="865"/>
      <c r="L247" s="481">
        <f>SUM(L241:L246)</f>
        <v>3153619.7399999998</v>
      </c>
      <c r="M247" s="482"/>
      <c r="N247" s="483"/>
      <c r="O247" s="482"/>
      <c r="P247" s="483"/>
      <c r="Q247" s="483"/>
      <c r="R247" s="483"/>
      <c r="S247" s="484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3:122" ht="12.75" customHeight="1">
      <c r="C248" s="485"/>
      <c r="D248" s="485"/>
      <c r="E248" s="485"/>
      <c r="F248" s="485"/>
      <c r="G248" s="485"/>
      <c r="H248" s="485"/>
      <c r="I248" s="486"/>
      <c r="J248" s="486"/>
      <c r="K248" s="486"/>
      <c r="L248" s="487"/>
      <c r="M248" s="488"/>
      <c r="N248" s="488"/>
      <c r="O248" s="866"/>
      <c r="P248" s="866"/>
      <c r="Q248" s="866"/>
      <c r="R248" s="866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1:122" ht="13.5" customHeight="1">
      <c r="A249" s="44" t="s">
        <v>420</v>
      </c>
      <c r="B249" s="44"/>
      <c r="C249" s="44"/>
      <c r="D249" s="44"/>
      <c r="E249" s="44"/>
      <c r="F249" s="44"/>
      <c r="G249" s="44"/>
      <c r="H249" s="44"/>
      <c r="I249" s="486"/>
      <c r="J249" s="486"/>
      <c r="K249" s="486"/>
      <c r="L249" s="489"/>
      <c r="M249" s="490"/>
      <c r="N249" s="488"/>
      <c r="O249" s="867"/>
      <c r="P249" s="867"/>
      <c r="Q249" s="867"/>
      <c r="R249" s="867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</row>
    <row r="250" spans="1:122" ht="8.25" customHeight="1">
      <c r="A250" s="412"/>
      <c r="B250" s="412"/>
      <c r="C250" s="412"/>
      <c r="D250" s="412"/>
      <c r="E250" s="412"/>
      <c r="F250" s="412"/>
      <c r="G250" s="412"/>
      <c r="H250" s="412"/>
      <c r="J250" s="868"/>
      <c r="K250" s="868"/>
      <c r="L250" s="868"/>
      <c r="M250" s="868"/>
      <c r="N250" s="868"/>
      <c r="O250" s="868"/>
      <c r="P250" s="868"/>
      <c r="Q250" s="868"/>
      <c r="R250" s="868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</row>
    <row r="251" spans="1:122" ht="12" customHeight="1">
      <c r="A251" s="366" t="s">
        <v>224</v>
      </c>
      <c r="B251" s="366"/>
      <c r="C251" s="319" t="s">
        <v>225</v>
      </c>
      <c r="D251" s="319"/>
      <c r="E251" s="412"/>
      <c r="F251" s="412"/>
      <c r="G251" s="412"/>
      <c r="H251" s="412"/>
      <c r="J251" s="234"/>
      <c r="K251" s="234"/>
      <c r="L251" s="869"/>
      <c r="M251" s="870"/>
      <c r="N251" s="869"/>
      <c r="O251" s="869"/>
      <c r="P251" s="234"/>
      <c r="Q251" s="234"/>
      <c r="R251" s="234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</row>
    <row r="252" spans="1:122" ht="12" customHeight="1">
      <c r="A252" s="319" t="s">
        <v>409</v>
      </c>
      <c r="B252" s="319"/>
      <c r="C252" s="319"/>
      <c r="D252" s="319"/>
      <c r="E252" s="495"/>
      <c r="F252" s="495"/>
      <c r="G252" s="495"/>
      <c r="H252" s="495"/>
      <c r="J252" s="496"/>
      <c r="K252" s="496"/>
      <c r="L252" s="497"/>
      <c r="P252" s="496"/>
      <c r="Q252" s="496"/>
      <c r="R252" s="496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</row>
    <row r="253" spans="1:122" ht="12" customHeight="1">
      <c r="A253" s="319" t="s">
        <v>410</v>
      </c>
      <c r="B253" s="319"/>
      <c r="C253" s="495"/>
      <c r="D253" s="495"/>
      <c r="E253" s="495"/>
      <c r="F253" s="495"/>
      <c r="G253" s="495"/>
      <c r="H253" s="495"/>
      <c r="I253" s="27"/>
      <c r="J253" s="27"/>
      <c r="K253" s="27"/>
      <c r="L253" s="27"/>
      <c r="M253" s="871"/>
      <c r="N253" s="871"/>
      <c r="O253" s="871"/>
      <c r="P253" s="872"/>
      <c r="Q253" s="27"/>
      <c r="R253" s="27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</row>
    <row r="254" spans="1:122" ht="13.5" customHeight="1">
      <c r="A254" s="319" t="s">
        <v>31</v>
      </c>
      <c r="B254" s="319"/>
      <c r="C254" s="495"/>
      <c r="D254" s="495"/>
      <c r="E254" s="495"/>
      <c r="F254" s="495"/>
      <c r="G254" s="495"/>
      <c r="H254" s="495"/>
      <c r="I254" s="27"/>
      <c r="J254" s="27"/>
      <c r="K254" s="27"/>
      <c r="L254" s="498"/>
      <c r="M254" s="873"/>
      <c r="N254" s="873"/>
      <c r="O254" s="873"/>
      <c r="P254" s="872"/>
      <c r="Q254" s="27"/>
      <c r="R254" s="27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</row>
    <row r="255" spans="1:122" ht="12" customHeight="1">
      <c r="A255" s="319" t="s">
        <v>412</v>
      </c>
      <c r="B255" s="319"/>
      <c r="C255" s="495"/>
      <c r="D255" s="495"/>
      <c r="E255" s="495"/>
      <c r="F255" s="495"/>
      <c r="G255" s="495"/>
      <c r="H255" s="495"/>
      <c r="I255" s="27"/>
      <c r="J255" s="27"/>
      <c r="K255" s="27"/>
      <c r="L255" s="27"/>
      <c r="M255" s="500"/>
      <c r="N255" s="27"/>
      <c r="O255" s="27"/>
      <c r="P255" s="27"/>
      <c r="Q255" s="27"/>
      <c r="R255" s="27"/>
      <c r="S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</row>
    <row r="256" spans="1:122" ht="12" customHeight="1">
      <c r="A256" s="319" t="s">
        <v>413</v>
      </c>
      <c r="B256" s="319"/>
      <c r="C256" s="495"/>
      <c r="D256" s="495"/>
      <c r="E256" s="495"/>
      <c r="F256" s="495"/>
      <c r="G256" s="495"/>
      <c r="H256" s="495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</row>
    <row r="257" spans="1:122" ht="12" customHeight="1">
      <c r="A257" s="319" t="s">
        <v>414</v>
      </c>
      <c r="B257" s="319"/>
      <c r="C257" s="495"/>
      <c r="D257" s="495"/>
      <c r="E257" s="495"/>
      <c r="F257" s="495"/>
      <c r="G257" s="495"/>
      <c r="H257" s="495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</row>
    <row r="258" spans="1:122" ht="12" customHeight="1">
      <c r="A258" s="319" t="s">
        <v>415</v>
      </c>
      <c r="B258" s="319"/>
      <c r="C258" s="495"/>
      <c r="D258" s="495"/>
      <c r="E258" s="495"/>
      <c r="F258" s="495"/>
      <c r="G258" s="495"/>
      <c r="H258" s="495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</row>
    <row r="259" spans="1:122" ht="12" customHeight="1">
      <c r="A259" s="317" t="s">
        <v>416</v>
      </c>
      <c r="B259" s="317"/>
      <c r="C259" s="501"/>
      <c r="D259" s="501"/>
      <c r="E259" s="501"/>
      <c r="F259" s="501"/>
      <c r="G259" s="501"/>
      <c r="H259" s="501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</row>
    <row r="260" spans="1:122" ht="12" customHeight="1">
      <c r="A260" s="317" t="s">
        <v>417</v>
      </c>
      <c r="B260" s="317"/>
      <c r="C260" s="501"/>
      <c r="D260" s="501"/>
      <c r="E260" s="501"/>
      <c r="F260" s="501"/>
      <c r="G260" s="501"/>
      <c r="H260" s="501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</row>
    <row r="261" spans="1:122" ht="12.75">
      <c r="A261" s="745" t="s">
        <v>226</v>
      </c>
      <c r="B261" s="745"/>
      <c r="C261" s="745"/>
      <c r="D261" s="745"/>
      <c r="E261" s="745"/>
      <c r="F261" s="745"/>
      <c r="G261" s="745"/>
      <c r="H261" s="745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</row>
    <row r="262" spans="1:9" s="502" customFormat="1" ht="9.75" customHeight="1">
      <c r="A262" s="874" t="s">
        <v>227</v>
      </c>
      <c r="B262" s="874"/>
      <c r="C262" s="874"/>
      <c r="D262" s="874"/>
      <c r="E262" s="874"/>
      <c r="F262" s="874"/>
      <c r="G262" s="874"/>
      <c r="H262" s="874"/>
      <c r="I262" s="874"/>
    </row>
    <row r="263" spans="19:122" ht="13.5" customHeight="1"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1:122" ht="16.5" customHeight="1">
      <c r="A264" s="503"/>
      <c r="B264" s="503"/>
      <c r="C264" s="875" t="s">
        <v>228</v>
      </c>
      <c r="D264" s="875"/>
      <c r="E264" s="875"/>
      <c r="F264" s="875"/>
      <c r="G264" s="875"/>
      <c r="H264" s="875"/>
      <c r="I264" s="875"/>
      <c r="J264" s="875"/>
      <c r="K264" s="875"/>
      <c r="L264" s="875"/>
      <c r="M264" s="875"/>
      <c r="N264" s="875"/>
      <c r="O264" s="875"/>
      <c r="P264" s="875"/>
      <c r="Q264" s="875"/>
      <c r="R264" s="875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1:122" ht="12.75" customHeight="1">
      <c r="A265" s="503"/>
      <c r="B265" s="503"/>
      <c r="C265" s="233"/>
      <c r="D265" s="233"/>
      <c r="E265" s="233"/>
      <c r="F265" s="233"/>
      <c r="G265" s="233"/>
      <c r="H265" s="233"/>
      <c r="I265" s="503"/>
      <c r="J265" s="233"/>
      <c r="K265" s="233"/>
      <c r="L265" s="233"/>
      <c r="M265" s="233"/>
      <c r="N265" s="233"/>
      <c r="O265" s="233"/>
      <c r="P265" s="233"/>
      <c r="Q265" s="504"/>
      <c r="R265" s="233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1:122" ht="14.25" customHeight="1">
      <c r="A266" s="505"/>
      <c r="B266" s="505"/>
      <c r="C266" s="876" t="s">
        <v>229</v>
      </c>
      <c r="D266" s="876"/>
      <c r="E266" s="876"/>
      <c r="F266" s="876"/>
      <c r="G266" s="876"/>
      <c r="H266" s="876"/>
      <c r="I266" s="876"/>
      <c r="J266" s="876"/>
      <c r="K266" s="876"/>
      <c r="L266" s="876"/>
      <c r="M266" s="876"/>
      <c r="N266" s="876"/>
      <c r="O266" s="876"/>
      <c r="P266" s="876"/>
      <c r="Q266" s="876"/>
      <c r="R266" s="87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1:122" ht="12.75" customHeight="1">
      <c r="A267" s="505"/>
      <c r="B267" s="505"/>
      <c r="C267" s="505"/>
      <c r="D267" s="505"/>
      <c r="E267" s="505"/>
      <c r="F267" s="505"/>
      <c r="G267" s="505"/>
      <c r="H267" s="505"/>
      <c r="I267" s="506"/>
      <c r="J267" s="505"/>
      <c r="K267" s="505"/>
      <c r="L267" s="507"/>
      <c r="M267" s="505"/>
      <c r="N267" s="508"/>
      <c r="O267" s="505"/>
      <c r="P267" s="509"/>
      <c r="Q267" s="507"/>
      <c r="R267" s="505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1:22" s="510" customFormat="1" ht="12.75" customHeight="1">
      <c r="A268" s="877" t="s">
        <v>393</v>
      </c>
      <c r="B268" s="877" t="s">
        <v>230</v>
      </c>
      <c r="C268" s="877" t="s">
        <v>231</v>
      </c>
      <c r="D268" s="877" t="s">
        <v>232</v>
      </c>
      <c r="E268" s="877" t="s">
        <v>395</v>
      </c>
      <c r="F268" s="877"/>
      <c r="G268" s="877"/>
      <c r="H268" s="877"/>
      <c r="I268" s="877" t="s">
        <v>396</v>
      </c>
      <c r="J268" s="878" t="s">
        <v>397</v>
      </c>
      <c r="K268" s="878" t="s">
        <v>398</v>
      </c>
      <c r="L268" s="877" t="s">
        <v>388</v>
      </c>
      <c r="M268" s="877" t="s">
        <v>390</v>
      </c>
      <c r="N268" s="877" t="s">
        <v>399</v>
      </c>
      <c r="O268" s="877" t="s">
        <v>400</v>
      </c>
      <c r="P268" s="877" t="s">
        <v>389</v>
      </c>
      <c r="Q268" s="877" t="s">
        <v>401</v>
      </c>
      <c r="R268" s="877" t="s">
        <v>402</v>
      </c>
      <c r="U268"/>
      <c r="V268"/>
    </row>
    <row r="269" spans="1:22" s="510" customFormat="1" ht="41.25" customHeight="1">
      <c r="A269" s="877"/>
      <c r="B269" s="877"/>
      <c r="C269" s="877"/>
      <c r="D269" s="877"/>
      <c r="E269" s="259" t="s">
        <v>403</v>
      </c>
      <c r="F269" s="259" t="s">
        <v>404</v>
      </c>
      <c r="G269" s="259" t="s">
        <v>405</v>
      </c>
      <c r="H269" s="259" t="s">
        <v>406</v>
      </c>
      <c r="I269" s="877"/>
      <c r="J269" s="878"/>
      <c r="K269" s="878"/>
      <c r="L269" s="877"/>
      <c r="M269" s="877"/>
      <c r="N269" s="877"/>
      <c r="O269" s="877"/>
      <c r="P269" s="877"/>
      <c r="Q269" s="877"/>
      <c r="R269" s="877"/>
      <c r="U269"/>
      <c r="V269"/>
    </row>
    <row r="270" spans="1:22" s="512" customFormat="1" ht="42" customHeight="1">
      <c r="A270" s="879" t="s">
        <v>236</v>
      </c>
      <c r="B270" s="879" t="s">
        <v>237</v>
      </c>
      <c r="C270" s="514" t="s">
        <v>238</v>
      </c>
      <c r="D270" s="880" t="s">
        <v>239</v>
      </c>
      <c r="E270" s="32"/>
      <c r="F270" s="32"/>
      <c r="G270" s="32" t="s">
        <v>407</v>
      </c>
      <c r="H270" s="330"/>
      <c r="I270" s="882" t="s">
        <v>240</v>
      </c>
      <c r="J270" s="879">
        <v>5</v>
      </c>
      <c r="K270" s="879">
        <v>4</v>
      </c>
      <c r="L270" s="511">
        <v>149311.56</v>
      </c>
      <c r="M270" s="881">
        <v>44669</v>
      </c>
      <c r="N270" s="881">
        <v>44739</v>
      </c>
      <c r="O270" s="881">
        <v>45260</v>
      </c>
      <c r="P270" s="16">
        <v>1</v>
      </c>
      <c r="Q270" s="524">
        <v>84464.9</v>
      </c>
      <c r="R270" s="879"/>
      <c r="U270"/>
      <c r="V270"/>
    </row>
    <row r="271" spans="1:22" s="512" customFormat="1" ht="22.5" customHeight="1">
      <c r="A271" s="879"/>
      <c r="B271" s="879"/>
      <c r="C271" s="527" t="s">
        <v>235</v>
      </c>
      <c r="D271" s="880"/>
      <c r="E271" s="61"/>
      <c r="F271" s="61"/>
      <c r="G271" s="61"/>
      <c r="H271" s="332"/>
      <c r="I271" s="882"/>
      <c r="J271" s="879"/>
      <c r="K271" s="879"/>
      <c r="L271" s="117">
        <v>10777.47</v>
      </c>
      <c r="M271" s="881"/>
      <c r="N271" s="881"/>
      <c r="O271" s="881"/>
      <c r="P271" s="76"/>
      <c r="Q271" s="117">
        <v>10777.47</v>
      </c>
      <c r="R271" s="879"/>
      <c r="U271"/>
      <c r="V271"/>
    </row>
    <row r="272" spans="1:22" s="512" customFormat="1" ht="42" customHeight="1">
      <c r="A272" s="879">
        <v>8952097026</v>
      </c>
      <c r="B272" s="879" t="s">
        <v>241</v>
      </c>
      <c r="C272" s="514" t="s">
        <v>242</v>
      </c>
      <c r="D272" s="880" t="s">
        <v>243</v>
      </c>
      <c r="E272" s="32"/>
      <c r="F272" s="32" t="s">
        <v>407</v>
      </c>
      <c r="G272" s="32"/>
      <c r="H272" s="120"/>
      <c r="I272" s="882" t="s">
        <v>244</v>
      </c>
      <c r="J272" s="879">
        <v>271</v>
      </c>
      <c r="K272" s="879">
        <v>17</v>
      </c>
      <c r="L272" s="524">
        <v>313340.05</v>
      </c>
      <c r="M272" s="881">
        <v>44705</v>
      </c>
      <c r="N272" s="881">
        <v>44823</v>
      </c>
      <c r="O272" s="881">
        <v>45286</v>
      </c>
      <c r="P272" s="16">
        <v>0.84</v>
      </c>
      <c r="Q272" s="119">
        <f>29103.49+147605.44</f>
        <v>176708.93</v>
      </c>
      <c r="R272" s="879">
        <v>6</v>
      </c>
      <c r="U272"/>
      <c r="V272"/>
    </row>
    <row r="273" spans="1:22" s="512" customFormat="1" ht="19.5" customHeight="1">
      <c r="A273" s="879"/>
      <c r="B273" s="879"/>
      <c r="C273" s="527" t="s">
        <v>235</v>
      </c>
      <c r="D273" s="880"/>
      <c r="E273" s="61"/>
      <c r="F273" s="61"/>
      <c r="G273" s="61"/>
      <c r="H273" s="332"/>
      <c r="I273" s="882"/>
      <c r="J273" s="879"/>
      <c r="K273" s="879"/>
      <c r="L273" s="526">
        <v>20794.31</v>
      </c>
      <c r="M273" s="881"/>
      <c r="N273" s="881"/>
      <c r="O273" s="881"/>
      <c r="P273" s="76"/>
      <c r="Q273" s="117"/>
      <c r="R273" s="879"/>
      <c r="U273"/>
      <c r="V273"/>
    </row>
    <row r="274" spans="1:22" s="512" customFormat="1" ht="42" customHeight="1">
      <c r="A274" s="883" t="s">
        <v>245</v>
      </c>
      <c r="B274" s="883" t="s">
        <v>241</v>
      </c>
      <c r="C274" s="514" t="s">
        <v>246</v>
      </c>
      <c r="D274" s="884" t="s">
        <v>243</v>
      </c>
      <c r="E274" s="514"/>
      <c r="F274" s="531" t="s">
        <v>407</v>
      </c>
      <c r="G274" s="514"/>
      <c r="H274" s="514"/>
      <c r="I274" s="885" t="s">
        <v>247</v>
      </c>
      <c r="J274" s="879">
        <v>271</v>
      </c>
      <c r="K274" s="879">
        <v>17</v>
      </c>
      <c r="L274" s="524">
        <v>723000.15</v>
      </c>
      <c r="M274" s="881">
        <v>44705</v>
      </c>
      <c r="N274" s="881">
        <v>44886</v>
      </c>
      <c r="O274" s="881">
        <v>45291</v>
      </c>
      <c r="P274" s="536">
        <v>0.9</v>
      </c>
      <c r="Q274" s="524">
        <f>306615.73+89715.69+90896.95+164730.21+70581.17</f>
        <v>722539.75</v>
      </c>
      <c r="R274" s="886">
        <v>6</v>
      </c>
      <c r="U274"/>
      <c r="V274"/>
    </row>
    <row r="275" spans="1:22" s="512" customFormat="1" ht="22.5" customHeight="1">
      <c r="A275" s="883"/>
      <c r="B275" s="883"/>
      <c r="C275" s="537" t="s">
        <v>235</v>
      </c>
      <c r="D275" s="884"/>
      <c r="E275" s="537"/>
      <c r="F275" s="537"/>
      <c r="G275" s="537"/>
      <c r="H275" s="537"/>
      <c r="I275" s="885"/>
      <c r="J275" s="879"/>
      <c r="K275" s="879"/>
      <c r="L275" s="538">
        <v>38569.36</v>
      </c>
      <c r="M275" s="881"/>
      <c r="N275" s="881"/>
      <c r="O275" s="881"/>
      <c r="P275" s="537"/>
      <c r="Q275" s="538">
        <v>38569.36</v>
      </c>
      <c r="R275" s="886"/>
      <c r="U275"/>
      <c r="V275"/>
    </row>
    <row r="276" spans="1:22" s="512" customFormat="1" ht="22.5" customHeight="1">
      <c r="A276" s="883"/>
      <c r="B276" s="883"/>
      <c r="C276" s="537" t="s">
        <v>235</v>
      </c>
      <c r="D276" s="884"/>
      <c r="E276" s="539"/>
      <c r="F276" s="539"/>
      <c r="G276" s="539"/>
      <c r="H276" s="539"/>
      <c r="I276" s="885"/>
      <c r="J276" s="879"/>
      <c r="K276" s="879"/>
      <c r="L276" s="540">
        <v>25111.26</v>
      </c>
      <c r="M276" s="881"/>
      <c r="N276" s="881"/>
      <c r="O276" s="881"/>
      <c r="P276" s="539"/>
      <c r="Q276" s="540">
        <v>25111.26</v>
      </c>
      <c r="R276" s="886"/>
      <c r="U276"/>
      <c r="V276"/>
    </row>
    <row r="277" spans="1:22" s="512" customFormat="1" ht="22.5" customHeight="1">
      <c r="A277" s="883"/>
      <c r="B277" s="883"/>
      <c r="C277" s="527" t="s">
        <v>235</v>
      </c>
      <c r="D277" s="884"/>
      <c r="E277" s="527"/>
      <c r="F277" s="527"/>
      <c r="G277" s="527"/>
      <c r="H277" s="527"/>
      <c r="I277" s="885"/>
      <c r="J277" s="879"/>
      <c r="K277" s="879"/>
      <c r="L277" s="541">
        <v>79456.94</v>
      </c>
      <c r="M277" s="881"/>
      <c r="N277" s="881"/>
      <c r="O277" s="881"/>
      <c r="P277" s="527"/>
      <c r="Q277" s="541">
        <v>79546.94</v>
      </c>
      <c r="R277" s="886"/>
      <c r="U277"/>
      <c r="V277"/>
    </row>
    <row r="278" spans="1:22" s="512" customFormat="1" ht="42" customHeight="1">
      <c r="A278" s="879" t="s">
        <v>248</v>
      </c>
      <c r="B278" s="879" t="s">
        <v>241</v>
      </c>
      <c r="C278" s="513" t="s">
        <v>249</v>
      </c>
      <c r="D278" s="880" t="s">
        <v>243</v>
      </c>
      <c r="E278" s="32"/>
      <c r="F278" s="32" t="s">
        <v>407</v>
      </c>
      <c r="G278" s="32"/>
      <c r="H278" s="120"/>
      <c r="I278" s="882" t="s">
        <v>250</v>
      </c>
      <c r="J278" s="879">
        <v>271</v>
      </c>
      <c r="K278" s="879">
        <v>17</v>
      </c>
      <c r="L278" s="524">
        <v>972206.5</v>
      </c>
      <c r="M278" s="881">
        <v>44705</v>
      </c>
      <c r="N278" s="881">
        <v>44889</v>
      </c>
      <c r="O278" s="881">
        <v>45291</v>
      </c>
      <c r="P278" s="16">
        <v>0.72</v>
      </c>
      <c r="Q278" s="119">
        <f>223350.85</f>
        <v>223350.85</v>
      </c>
      <c r="R278" s="879">
        <v>6</v>
      </c>
      <c r="U278"/>
      <c r="V278"/>
    </row>
    <row r="279" spans="1:22" s="512" customFormat="1" ht="22.5" customHeight="1">
      <c r="A279" s="879"/>
      <c r="B279" s="879"/>
      <c r="C279" s="529" t="s">
        <v>235</v>
      </c>
      <c r="D279" s="880"/>
      <c r="E279" s="61"/>
      <c r="F279" s="61"/>
      <c r="G279" s="61"/>
      <c r="H279" s="332"/>
      <c r="I279" s="882"/>
      <c r="J279" s="879"/>
      <c r="K279" s="879"/>
      <c r="L279" s="526">
        <v>23431.34</v>
      </c>
      <c r="M279" s="881"/>
      <c r="N279" s="881"/>
      <c r="O279" s="881"/>
      <c r="P279" s="76"/>
      <c r="Q279" s="117"/>
      <c r="R279" s="879"/>
      <c r="U279"/>
      <c r="V279"/>
    </row>
    <row r="280" spans="1:22" s="512" customFormat="1" ht="42" customHeight="1">
      <c r="A280" s="530" t="s">
        <v>251</v>
      </c>
      <c r="B280" s="530" t="s">
        <v>252</v>
      </c>
      <c r="C280" s="542" t="s">
        <v>253</v>
      </c>
      <c r="D280" s="353" t="s">
        <v>254</v>
      </c>
      <c r="E280" s="43"/>
      <c r="F280" s="43"/>
      <c r="G280" s="43" t="s">
        <v>407</v>
      </c>
      <c r="H280" s="43"/>
      <c r="I280" s="286" t="s">
        <v>255</v>
      </c>
      <c r="J280" s="43">
        <v>5</v>
      </c>
      <c r="K280" s="43">
        <v>5</v>
      </c>
      <c r="L280" s="42">
        <v>114641.49</v>
      </c>
      <c r="M280" s="525">
        <v>45056</v>
      </c>
      <c r="N280" s="525">
        <v>45138</v>
      </c>
      <c r="O280" s="525">
        <v>45437</v>
      </c>
      <c r="P280" s="528">
        <v>0.52</v>
      </c>
      <c r="Q280" s="42">
        <v>0</v>
      </c>
      <c r="R280" s="43"/>
      <c r="U280"/>
      <c r="V280"/>
    </row>
    <row r="281" spans="1:22" s="512" customFormat="1" ht="42" customHeight="1">
      <c r="A281" s="530" t="s">
        <v>256</v>
      </c>
      <c r="B281" s="530" t="s">
        <v>257</v>
      </c>
      <c r="C281" s="542" t="s">
        <v>258</v>
      </c>
      <c r="D281" s="353" t="s">
        <v>259</v>
      </c>
      <c r="E281" s="43"/>
      <c r="F281" s="43" t="s">
        <v>407</v>
      </c>
      <c r="G281" s="43"/>
      <c r="H281" s="43"/>
      <c r="I281" s="286" t="s">
        <v>260</v>
      </c>
      <c r="J281" s="43">
        <v>10</v>
      </c>
      <c r="K281" s="43">
        <v>7</v>
      </c>
      <c r="L281" s="42">
        <v>150353.33</v>
      </c>
      <c r="M281" s="525">
        <v>44175</v>
      </c>
      <c r="N281" s="525">
        <v>45117</v>
      </c>
      <c r="O281" s="525">
        <v>45258</v>
      </c>
      <c r="P281" s="528">
        <v>1</v>
      </c>
      <c r="Q281" s="42">
        <f>30070.67+87286.82</f>
        <v>117357.49</v>
      </c>
      <c r="R281" s="43"/>
      <c r="U281"/>
      <c r="V281"/>
    </row>
    <row r="282" spans="1:22" s="512" customFormat="1" ht="42" customHeight="1">
      <c r="A282" s="530" t="s">
        <v>261</v>
      </c>
      <c r="B282" s="530" t="s">
        <v>262</v>
      </c>
      <c r="C282" s="542" t="s">
        <v>263</v>
      </c>
      <c r="D282" s="353" t="s">
        <v>506</v>
      </c>
      <c r="E282" s="43"/>
      <c r="F282" s="43" t="s">
        <v>407</v>
      </c>
      <c r="G282" s="43"/>
      <c r="H282" s="43"/>
      <c r="I282" s="286" t="s">
        <v>264</v>
      </c>
      <c r="J282" s="43">
        <v>48</v>
      </c>
      <c r="K282" s="43">
        <v>16</v>
      </c>
      <c r="L282" s="42">
        <v>259149.2</v>
      </c>
      <c r="M282" s="525">
        <v>45124</v>
      </c>
      <c r="N282" s="525">
        <v>45195</v>
      </c>
      <c r="O282" s="525">
        <v>45291</v>
      </c>
      <c r="P282" s="528">
        <v>0.1</v>
      </c>
      <c r="Q282" s="42">
        <v>0</v>
      </c>
      <c r="R282" s="530" t="s">
        <v>262</v>
      </c>
      <c r="U282"/>
      <c r="V282"/>
    </row>
    <row r="283" spans="1:22" s="512" customFormat="1" ht="42" customHeight="1">
      <c r="A283" s="530" t="s">
        <v>265</v>
      </c>
      <c r="B283" s="530" t="s">
        <v>262</v>
      </c>
      <c r="C283" s="542" t="s">
        <v>266</v>
      </c>
      <c r="D283" s="353" t="s">
        <v>506</v>
      </c>
      <c r="E283" s="43"/>
      <c r="F283" s="43" t="s">
        <v>407</v>
      </c>
      <c r="G283" s="43"/>
      <c r="H283" s="43"/>
      <c r="I283" s="286" t="s">
        <v>267</v>
      </c>
      <c r="J283" s="43">
        <v>48</v>
      </c>
      <c r="K283" s="43">
        <v>16</v>
      </c>
      <c r="L283" s="42">
        <v>174689.14</v>
      </c>
      <c r="M283" s="525">
        <v>45124</v>
      </c>
      <c r="N283" s="525">
        <v>45155</v>
      </c>
      <c r="O283" s="525">
        <v>45291</v>
      </c>
      <c r="P283" s="528">
        <v>0.15</v>
      </c>
      <c r="Q283" s="42">
        <v>34937.83</v>
      </c>
      <c r="R283" s="530" t="s">
        <v>262</v>
      </c>
      <c r="U283"/>
      <c r="V283"/>
    </row>
    <row r="284" spans="1:22" s="512" customFormat="1" ht="42" customHeight="1">
      <c r="A284" s="530" t="s">
        <v>268</v>
      </c>
      <c r="B284" s="530" t="s">
        <v>262</v>
      </c>
      <c r="C284" s="542" t="s">
        <v>269</v>
      </c>
      <c r="D284" s="353" t="s">
        <v>506</v>
      </c>
      <c r="E284" s="43"/>
      <c r="F284" s="43" t="s">
        <v>407</v>
      </c>
      <c r="G284" s="43"/>
      <c r="H284" s="43"/>
      <c r="I284" s="286" t="s">
        <v>233</v>
      </c>
      <c r="J284" s="43">
        <v>48</v>
      </c>
      <c r="K284" s="43">
        <v>16</v>
      </c>
      <c r="L284" s="42">
        <v>214585.8</v>
      </c>
      <c r="M284" s="525">
        <v>45124</v>
      </c>
      <c r="N284" s="525">
        <v>45194</v>
      </c>
      <c r="O284" s="525">
        <v>45291</v>
      </c>
      <c r="P284" s="528">
        <v>0.12</v>
      </c>
      <c r="Q284" s="42">
        <v>0</v>
      </c>
      <c r="R284" s="530" t="s">
        <v>262</v>
      </c>
      <c r="U284"/>
      <c r="V284"/>
    </row>
    <row r="285" spans="1:22" s="512" customFormat="1" ht="42" customHeight="1">
      <c r="A285" s="530" t="s">
        <v>270</v>
      </c>
      <c r="B285" s="530" t="s">
        <v>262</v>
      </c>
      <c r="C285" s="542" t="s">
        <v>271</v>
      </c>
      <c r="D285" s="353" t="s">
        <v>506</v>
      </c>
      <c r="E285" s="43"/>
      <c r="F285" s="43" t="s">
        <v>407</v>
      </c>
      <c r="G285" s="43"/>
      <c r="H285" s="43"/>
      <c r="I285" s="286" t="s">
        <v>549</v>
      </c>
      <c r="J285" s="43">
        <v>48</v>
      </c>
      <c r="K285" s="43">
        <v>16</v>
      </c>
      <c r="L285" s="42">
        <v>200633</v>
      </c>
      <c r="M285" s="525">
        <v>45124</v>
      </c>
      <c r="N285" s="525">
        <v>45170</v>
      </c>
      <c r="O285" s="525">
        <v>45291</v>
      </c>
      <c r="P285" s="528">
        <v>0.2</v>
      </c>
      <c r="Q285" s="42">
        <v>0</v>
      </c>
      <c r="R285" s="530" t="s">
        <v>262</v>
      </c>
      <c r="U285"/>
      <c r="V285"/>
    </row>
    <row r="286" spans="1:22" s="512" customFormat="1" ht="42" customHeight="1">
      <c r="A286" s="530" t="s">
        <v>272</v>
      </c>
      <c r="B286" s="530" t="s">
        <v>262</v>
      </c>
      <c r="C286" s="542" t="s">
        <v>273</v>
      </c>
      <c r="D286" s="353" t="s">
        <v>506</v>
      </c>
      <c r="E286" s="43"/>
      <c r="F286" s="43" t="s">
        <v>407</v>
      </c>
      <c r="G286" s="43"/>
      <c r="H286" s="43"/>
      <c r="I286" s="286" t="s">
        <v>274</v>
      </c>
      <c r="J286" s="43">
        <v>48</v>
      </c>
      <c r="K286" s="43">
        <v>16</v>
      </c>
      <c r="L286" s="42">
        <v>192971.8</v>
      </c>
      <c r="M286" s="525">
        <v>45124</v>
      </c>
      <c r="N286" s="525">
        <v>45176</v>
      </c>
      <c r="O286" s="525">
        <v>45291</v>
      </c>
      <c r="P286" s="528">
        <v>0.3</v>
      </c>
      <c r="Q286" s="42">
        <v>0</v>
      </c>
      <c r="R286" s="530" t="s">
        <v>262</v>
      </c>
      <c r="U286"/>
      <c r="V286"/>
    </row>
    <row r="287" spans="1:22" s="512" customFormat="1" ht="42" customHeight="1">
      <c r="A287" s="530" t="s">
        <v>275</v>
      </c>
      <c r="B287" s="530" t="s">
        <v>262</v>
      </c>
      <c r="C287" s="542" t="s">
        <v>276</v>
      </c>
      <c r="D287" s="353" t="s">
        <v>506</v>
      </c>
      <c r="E287" s="43"/>
      <c r="F287" s="43" t="s">
        <v>407</v>
      </c>
      <c r="G287" s="43"/>
      <c r="H287" s="43"/>
      <c r="I287" s="286" t="s">
        <v>274</v>
      </c>
      <c r="J287" s="43">
        <v>48</v>
      </c>
      <c r="K287" s="43">
        <v>4</v>
      </c>
      <c r="L287" s="42">
        <v>192971.8</v>
      </c>
      <c r="M287" s="525">
        <v>45134</v>
      </c>
      <c r="N287" s="525">
        <v>45176</v>
      </c>
      <c r="O287" s="525">
        <v>45291</v>
      </c>
      <c r="P287" s="528">
        <v>0.1</v>
      </c>
      <c r="Q287" s="42">
        <v>0</v>
      </c>
      <c r="R287" s="530" t="s">
        <v>262</v>
      </c>
      <c r="U287"/>
      <c r="V287"/>
    </row>
    <row r="288" spans="1:22" s="512" customFormat="1" ht="42" customHeight="1">
      <c r="A288" s="530" t="s">
        <v>277</v>
      </c>
      <c r="B288" s="530" t="s">
        <v>262</v>
      </c>
      <c r="C288" s="542" t="s">
        <v>278</v>
      </c>
      <c r="D288" s="353" t="s">
        <v>506</v>
      </c>
      <c r="E288" s="43"/>
      <c r="F288" s="43" t="s">
        <v>407</v>
      </c>
      <c r="G288" s="43"/>
      <c r="H288" s="43"/>
      <c r="I288" s="286" t="s">
        <v>267</v>
      </c>
      <c r="J288" s="43">
        <v>48</v>
      </c>
      <c r="K288" s="43">
        <v>4</v>
      </c>
      <c r="L288" s="42">
        <v>174689.14</v>
      </c>
      <c r="M288" s="525">
        <v>45134</v>
      </c>
      <c r="N288" s="525">
        <v>45180</v>
      </c>
      <c r="O288" s="525">
        <v>45291</v>
      </c>
      <c r="P288" s="528">
        <v>0.25</v>
      </c>
      <c r="Q288" s="42">
        <v>34937.83</v>
      </c>
      <c r="R288" s="530" t="s">
        <v>262</v>
      </c>
      <c r="S288" s="543"/>
      <c r="T288" s="543"/>
      <c r="U288"/>
      <c r="V288"/>
    </row>
    <row r="289" spans="1:22" s="512" customFormat="1" ht="42" customHeight="1">
      <c r="A289" s="530" t="s">
        <v>279</v>
      </c>
      <c r="B289" s="530" t="s">
        <v>262</v>
      </c>
      <c r="C289" s="542" t="s">
        <v>280</v>
      </c>
      <c r="D289" s="353" t="s">
        <v>506</v>
      </c>
      <c r="E289" s="43"/>
      <c r="F289" s="43" t="s">
        <v>407</v>
      </c>
      <c r="G289" s="43"/>
      <c r="H289" s="43"/>
      <c r="I289" s="286" t="s">
        <v>264</v>
      </c>
      <c r="J289" s="43">
        <v>48</v>
      </c>
      <c r="K289" s="43">
        <v>4</v>
      </c>
      <c r="L289" s="42">
        <v>190575</v>
      </c>
      <c r="M289" s="525">
        <v>45134</v>
      </c>
      <c r="N289" s="525">
        <v>45195</v>
      </c>
      <c r="O289" s="525">
        <v>45291</v>
      </c>
      <c r="P289" s="528">
        <v>0.13</v>
      </c>
      <c r="Q289" s="42">
        <v>0</v>
      </c>
      <c r="R289" s="530" t="s">
        <v>262</v>
      </c>
      <c r="U289"/>
      <c r="V289"/>
    </row>
    <row r="290" spans="1:22" s="543" customFormat="1" ht="42" customHeight="1">
      <c r="A290" s="530" t="s">
        <v>281</v>
      </c>
      <c r="B290" s="530" t="s">
        <v>262</v>
      </c>
      <c r="C290" s="542" t="s">
        <v>282</v>
      </c>
      <c r="D290" s="353" t="s">
        <v>506</v>
      </c>
      <c r="E290" s="43"/>
      <c r="F290" s="43" t="s">
        <v>407</v>
      </c>
      <c r="G290" s="43"/>
      <c r="H290" s="43"/>
      <c r="I290" s="286" t="s">
        <v>283</v>
      </c>
      <c r="J290" s="43">
        <v>48</v>
      </c>
      <c r="K290" s="43">
        <v>16</v>
      </c>
      <c r="L290" s="42">
        <v>185110</v>
      </c>
      <c r="M290" s="525">
        <v>45124</v>
      </c>
      <c r="N290" s="525">
        <v>45148</v>
      </c>
      <c r="O290" s="525">
        <v>45291</v>
      </c>
      <c r="P290" s="528">
        <v>0.27</v>
      </c>
      <c r="Q290" s="42">
        <v>0</v>
      </c>
      <c r="R290" s="530" t="s">
        <v>262</v>
      </c>
      <c r="S290" s="512"/>
      <c r="T290" s="512"/>
      <c r="U290"/>
      <c r="V290"/>
    </row>
    <row r="291" spans="1:22" s="512" customFormat="1" ht="42" customHeight="1">
      <c r="A291" s="530" t="s">
        <v>284</v>
      </c>
      <c r="B291" s="530" t="s">
        <v>262</v>
      </c>
      <c r="C291" s="542" t="s">
        <v>285</v>
      </c>
      <c r="D291" s="353" t="s">
        <v>506</v>
      </c>
      <c r="E291" s="43"/>
      <c r="F291" s="43" t="s">
        <v>407</v>
      </c>
      <c r="G291" s="43"/>
      <c r="H291" s="43"/>
      <c r="I291" s="286" t="s">
        <v>286</v>
      </c>
      <c r="J291" s="43">
        <v>48</v>
      </c>
      <c r="K291" s="43">
        <v>16</v>
      </c>
      <c r="L291" s="42">
        <v>118665</v>
      </c>
      <c r="M291" s="525">
        <v>45134</v>
      </c>
      <c r="N291" s="525">
        <v>45183</v>
      </c>
      <c r="O291" s="525">
        <v>45291</v>
      </c>
      <c r="P291" s="528">
        <v>0.46</v>
      </c>
      <c r="Q291" s="42">
        <v>0</v>
      </c>
      <c r="R291" s="530" t="s">
        <v>262</v>
      </c>
      <c r="U291"/>
      <c r="V291"/>
    </row>
    <row r="292" spans="1:22" s="512" customFormat="1" ht="42" customHeight="1">
      <c r="A292" s="530" t="s">
        <v>287</v>
      </c>
      <c r="B292" s="530" t="s">
        <v>288</v>
      </c>
      <c r="C292" s="542" t="s">
        <v>289</v>
      </c>
      <c r="D292" s="530" t="s">
        <v>290</v>
      </c>
      <c r="E292" s="43"/>
      <c r="F292" s="43" t="s">
        <v>407</v>
      </c>
      <c r="G292" s="43"/>
      <c r="H292" s="43"/>
      <c r="I292" s="286" t="s">
        <v>247</v>
      </c>
      <c r="J292" s="544" t="s">
        <v>291</v>
      </c>
      <c r="K292" s="544" t="s">
        <v>291</v>
      </c>
      <c r="L292" s="42">
        <v>866597.6</v>
      </c>
      <c r="M292" s="525">
        <v>45131</v>
      </c>
      <c r="N292" s="525">
        <v>45229</v>
      </c>
      <c r="O292" s="525">
        <v>45768</v>
      </c>
      <c r="P292" s="528">
        <v>0.06</v>
      </c>
      <c r="Q292" s="42">
        <v>0</v>
      </c>
      <c r="R292" s="43"/>
      <c r="S292" s="543"/>
      <c r="T292" s="543"/>
      <c r="U292"/>
      <c r="V292"/>
    </row>
    <row r="293" spans="1:22" s="512" customFormat="1" ht="42" customHeight="1">
      <c r="A293" s="530" t="s">
        <v>292</v>
      </c>
      <c r="B293" s="530" t="s">
        <v>262</v>
      </c>
      <c r="C293" s="542" t="s">
        <v>293</v>
      </c>
      <c r="D293" s="530" t="s">
        <v>506</v>
      </c>
      <c r="E293" s="43"/>
      <c r="F293" s="43" t="s">
        <v>407</v>
      </c>
      <c r="G293" s="43"/>
      <c r="H293" s="43"/>
      <c r="I293" s="286" t="s">
        <v>294</v>
      </c>
      <c r="J293" s="544">
        <v>48</v>
      </c>
      <c r="K293" s="544">
        <v>16</v>
      </c>
      <c r="L293" s="42">
        <v>193862.6</v>
      </c>
      <c r="M293" s="525">
        <v>45124</v>
      </c>
      <c r="N293" s="525">
        <v>45238</v>
      </c>
      <c r="O293" s="525">
        <v>45291</v>
      </c>
      <c r="P293" s="528">
        <v>0.04</v>
      </c>
      <c r="Q293" s="42">
        <v>0</v>
      </c>
      <c r="R293" s="43">
        <v>11</v>
      </c>
      <c r="S293" s="543"/>
      <c r="T293" s="543"/>
      <c r="U293"/>
      <c r="V293"/>
    </row>
    <row r="294" spans="1:22" s="543" customFormat="1" ht="42" customHeight="1">
      <c r="A294" s="542" t="s">
        <v>295</v>
      </c>
      <c r="B294" s="198" t="s">
        <v>296</v>
      </c>
      <c r="C294" s="542" t="s">
        <v>297</v>
      </c>
      <c r="D294" s="353" t="s">
        <v>298</v>
      </c>
      <c r="E294" s="43"/>
      <c r="F294" s="43" t="s">
        <v>407</v>
      </c>
      <c r="G294" s="43"/>
      <c r="H294" s="43"/>
      <c r="I294" s="286" t="s">
        <v>299</v>
      </c>
      <c r="J294" s="43">
        <v>152</v>
      </c>
      <c r="K294" s="43">
        <v>20</v>
      </c>
      <c r="L294" s="42">
        <v>535000.85</v>
      </c>
      <c r="M294" s="525">
        <v>45116</v>
      </c>
      <c r="N294" s="525">
        <v>45247</v>
      </c>
      <c r="O294" s="525">
        <v>45546</v>
      </c>
      <c r="P294" s="528">
        <v>0.01</v>
      </c>
      <c r="Q294" s="42">
        <v>0</v>
      </c>
      <c r="R294" s="43"/>
      <c r="U294" s="545"/>
      <c r="V294" s="545"/>
    </row>
    <row r="295" spans="1:22" s="543" customFormat="1" ht="42" customHeight="1">
      <c r="A295" s="286">
        <v>9628977331</v>
      </c>
      <c r="B295" s="198" t="s">
        <v>296</v>
      </c>
      <c r="C295" s="542" t="s">
        <v>300</v>
      </c>
      <c r="D295" s="353" t="s">
        <v>298</v>
      </c>
      <c r="E295" s="43"/>
      <c r="F295" s="43" t="s">
        <v>407</v>
      </c>
      <c r="G295" s="43"/>
      <c r="H295" s="43"/>
      <c r="I295" s="286" t="s">
        <v>301</v>
      </c>
      <c r="J295" s="43">
        <v>152</v>
      </c>
      <c r="K295" s="43">
        <v>20</v>
      </c>
      <c r="L295" s="42">
        <v>354532.99</v>
      </c>
      <c r="M295" s="525">
        <v>45116</v>
      </c>
      <c r="N295" s="525">
        <v>45243</v>
      </c>
      <c r="O295" s="525">
        <v>45540</v>
      </c>
      <c r="P295" s="528">
        <v>0.04</v>
      </c>
      <c r="Q295" s="42">
        <v>0</v>
      </c>
      <c r="R295" s="43"/>
      <c r="U295" s="545"/>
      <c r="V295" s="545"/>
    </row>
    <row r="296" spans="1:22" s="512" customFormat="1" ht="30" customHeight="1" thickBot="1">
      <c r="A296" s="887" t="s">
        <v>302</v>
      </c>
      <c r="B296" s="887"/>
      <c r="C296" s="887"/>
      <c r="D296" s="887"/>
      <c r="E296" s="887"/>
      <c r="F296" s="887"/>
      <c r="G296" s="887"/>
      <c r="H296" s="887"/>
      <c r="I296" s="887"/>
      <c r="J296" s="887"/>
      <c r="K296" s="887"/>
      <c r="L296" s="546">
        <f>SUM(L270:L295)</f>
        <v>6475027.68</v>
      </c>
      <c r="M296" s="547"/>
      <c r="N296" s="548"/>
      <c r="O296" s="549"/>
      <c r="P296" s="550"/>
      <c r="Q296" s="548"/>
      <c r="R296" s="551"/>
      <c r="S296"/>
      <c r="T296"/>
      <c r="U296"/>
      <c r="V296"/>
    </row>
    <row r="297" spans="1:22" s="543" customFormat="1" ht="12.75" customHeight="1">
      <c r="A297" s="552"/>
      <c r="B297" s="552"/>
      <c r="C297" s="553"/>
      <c r="D297" s="553"/>
      <c r="E297" s="553"/>
      <c r="F297" s="553"/>
      <c r="G297" s="553"/>
      <c r="H297" s="553"/>
      <c r="I297" s="554"/>
      <c r="J297" s="553"/>
      <c r="K297" s="553"/>
      <c r="L297" s="555"/>
      <c r="M297" s="557"/>
      <c r="N297" s="548"/>
      <c r="O297" s="549"/>
      <c r="P297" s="550"/>
      <c r="Q297" s="548"/>
      <c r="R297" s="558"/>
      <c r="S297"/>
      <c r="T297"/>
      <c r="U297"/>
      <c r="V297"/>
    </row>
    <row r="298" spans="1:122" ht="15.75" customHeight="1">
      <c r="A298" s="559" t="s">
        <v>420</v>
      </c>
      <c r="B298" s="559"/>
      <c r="C298" s="560"/>
      <c r="D298" s="560"/>
      <c r="E298" s="559"/>
      <c r="F298" s="559"/>
      <c r="G298" s="559"/>
      <c r="H298" s="559"/>
      <c r="I298" s="561"/>
      <c r="J298" s="562"/>
      <c r="K298" s="562"/>
      <c r="L298" s="563"/>
      <c r="M298" s="547"/>
      <c r="N298" s="548"/>
      <c r="O298" s="549"/>
      <c r="P298" s="550"/>
      <c r="Q298" s="564"/>
      <c r="R298" s="55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</row>
    <row r="299" spans="1:122" ht="12" customHeight="1">
      <c r="A299" s="565"/>
      <c r="B299" s="565"/>
      <c r="C299" s="566"/>
      <c r="D299" s="566"/>
      <c r="E299" s="565"/>
      <c r="F299" s="565"/>
      <c r="G299" s="565"/>
      <c r="H299" s="565"/>
      <c r="I299" s="561"/>
      <c r="J299" s="562"/>
      <c r="K299" s="562"/>
      <c r="L299" s="567"/>
      <c r="M299" s="547"/>
      <c r="N299" s="548"/>
      <c r="O299" s="549"/>
      <c r="P299" s="550"/>
      <c r="Q299" s="568"/>
      <c r="R299" s="56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</row>
    <row r="300" spans="1:122" ht="12.75" customHeight="1">
      <c r="A300" s="22" t="s">
        <v>409</v>
      </c>
      <c r="B300" s="22"/>
      <c r="C300" s="23"/>
      <c r="D300" s="23"/>
      <c r="E300" s="566"/>
      <c r="F300" s="566"/>
      <c r="G300" s="566"/>
      <c r="H300" s="566"/>
      <c r="I300" s="570"/>
      <c r="J300" s="566"/>
      <c r="K300" s="566"/>
      <c r="L300" s="571"/>
      <c r="M300" s="557"/>
      <c r="N300" s="548"/>
      <c r="O300" s="549"/>
      <c r="P300" s="550"/>
      <c r="Q300" s="564"/>
      <c r="R300" s="557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</row>
    <row r="301" spans="1:122" ht="12" customHeight="1">
      <c r="A301" s="22" t="s">
        <v>410</v>
      </c>
      <c r="B301" s="22"/>
      <c r="C301" s="23"/>
      <c r="D301" s="23"/>
      <c r="E301" s="566"/>
      <c r="F301" s="566"/>
      <c r="G301" s="566"/>
      <c r="H301" s="566"/>
      <c r="I301" s="570"/>
      <c r="J301" s="566"/>
      <c r="K301" s="566"/>
      <c r="L301" s="572"/>
      <c r="M301" s="573"/>
      <c r="N301" s="548"/>
      <c r="O301" s="549"/>
      <c r="P301" s="550"/>
      <c r="Q301" s="574"/>
      <c r="R301" s="573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</row>
    <row r="302" spans="1:122" ht="12.75" customHeight="1">
      <c r="A302" s="22" t="s">
        <v>31</v>
      </c>
      <c r="B302" s="22"/>
      <c r="C302" s="23"/>
      <c r="D302" s="23"/>
      <c r="E302" s="566"/>
      <c r="F302" s="566"/>
      <c r="G302" s="566"/>
      <c r="H302" s="566"/>
      <c r="I302" s="570"/>
      <c r="J302" s="566"/>
      <c r="K302" s="566"/>
      <c r="L302" s="572"/>
      <c r="M302" s="573"/>
      <c r="N302" s="548"/>
      <c r="O302" s="549"/>
      <c r="P302" s="550"/>
      <c r="Q302" s="574"/>
      <c r="R302" s="573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</row>
    <row r="303" spans="1:122" ht="12" customHeight="1">
      <c r="A303" s="22" t="s">
        <v>412</v>
      </c>
      <c r="B303" s="22"/>
      <c r="C303" s="23"/>
      <c r="D303" s="23"/>
      <c r="E303" s="566"/>
      <c r="F303" s="566"/>
      <c r="G303" s="566"/>
      <c r="H303" s="566"/>
      <c r="I303" s="570"/>
      <c r="J303" s="566"/>
      <c r="K303" s="566"/>
      <c r="L303" s="566"/>
      <c r="M303" s="573"/>
      <c r="N303" s="548"/>
      <c r="O303" s="549"/>
      <c r="P303" s="575"/>
      <c r="Q303" s="574"/>
      <c r="R303" s="57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1:122" ht="12" customHeight="1">
      <c r="A304" s="22" t="s">
        <v>413</v>
      </c>
      <c r="B304" s="22"/>
      <c r="C304" s="23"/>
      <c r="D304" s="23"/>
      <c r="E304" s="566"/>
      <c r="F304" s="566"/>
      <c r="G304" s="566"/>
      <c r="H304" s="566"/>
      <c r="I304" s="570"/>
      <c r="J304" s="566"/>
      <c r="K304" s="566"/>
      <c r="L304" s="566"/>
      <c r="M304" s="573"/>
      <c r="N304" s="548"/>
      <c r="O304" s="549"/>
      <c r="P304" s="575"/>
      <c r="Q304" s="574"/>
      <c r="R304" s="573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1:122" ht="12" customHeight="1">
      <c r="A305" s="22" t="s">
        <v>414</v>
      </c>
      <c r="B305" s="22"/>
      <c r="C305" s="23"/>
      <c r="D305" s="23"/>
      <c r="E305" s="566"/>
      <c r="F305" s="566"/>
      <c r="G305" s="566"/>
      <c r="H305" s="566"/>
      <c r="I305" s="570"/>
      <c r="J305" s="566"/>
      <c r="K305" s="566"/>
      <c r="L305" s="566"/>
      <c r="M305" s="573"/>
      <c r="N305" s="548"/>
      <c r="O305" s="549"/>
      <c r="P305" s="575"/>
      <c r="Q305" s="574"/>
      <c r="R305" s="573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1:122" ht="12" customHeight="1">
      <c r="A306" s="22" t="s">
        <v>415</v>
      </c>
      <c r="B306" s="22"/>
      <c r="C306" s="23"/>
      <c r="D306" s="23"/>
      <c r="E306" s="566"/>
      <c r="F306" s="566"/>
      <c r="G306" s="566"/>
      <c r="H306" s="566"/>
      <c r="I306" s="570"/>
      <c r="J306" s="566"/>
      <c r="K306" s="566"/>
      <c r="L306" s="566"/>
      <c r="M306" s="573"/>
      <c r="N306" s="548"/>
      <c r="O306" s="549"/>
      <c r="P306" s="575"/>
      <c r="Q306" s="574"/>
      <c r="R306" s="573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1:122" ht="12" customHeight="1">
      <c r="A307" s="576" t="s">
        <v>416</v>
      </c>
      <c r="B307" s="576"/>
      <c r="C307" s="577"/>
      <c r="D307" s="577"/>
      <c r="E307" s="578"/>
      <c r="F307" s="578"/>
      <c r="G307" s="578"/>
      <c r="H307" s="578"/>
      <c r="I307" s="570"/>
      <c r="J307" s="566"/>
      <c r="K307" s="566"/>
      <c r="L307" s="566"/>
      <c r="M307" s="573"/>
      <c r="N307" s="548"/>
      <c r="O307" s="549"/>
      <c r="P307" s="575"/>
      <c r="Q307" s="574"/>
      <c r="R307" s="573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1:122" ht="12" customHeight="1">
      <c r="A308" s="576" t="s">
        <v>417</v>
      </c>
      <c r="B308" s="576"/>
      <c r="C308" s="577"/>
      <c r="D308" s="577"/>
      <c r="E308" s="578"/>
      <c r="F308" s="578"/>
      <c r="G308" s="578"/>
      <c r="H308" s="578"/>
      <c r="I308" s="579"/>
      <c r="J308" s="578"/>
      <c r="K308" s="578"/>
      <c r="L308" s="578"/>
      <c r="M308" s="580"/>
      <c r="N308" s="548"/>
      <c r="O308" s="581"/>
      <c r="P308" s="575"/>
      <c r="Q308" s="582"/>
      <c r="R308" s="573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1:122" ht="12" customHeight="1">
      <c r="A309" s="576" t="s">
        <v>303</v>
      </c>
      <c r="B309" s="576"/>
      <c r="C309" s="577"/>
      <c r="D309" s="577"/>
      <c r="E309" s="579"/>
      <c r="F309" s="579"/>
      <c r="G309" s="579"/>
      <c r="H309" s="583"/>
      <c r="I309" s="570"/>
      <c r="J309" s="566"/>
      <c r="K309" s="566"/>
      <c r="L309" s="566"/>
      <c r="M309" s="566"/>
      <c r="N309" s="548"/>
      <c r="O309" s="570"/>
      <c r="P309" s="584"/>
      <c r="Q309" s="585"/>
      <c r="R309" s="566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1:122" ht="12" customHeight="1">
      <c r="A310" s="576" t="s">
        <v>304</v>
      </c>
      <c r="I310" s="129"/>
      <c r="N310" s="126"/>
      <c r="P310" s="126"/>
      <c r="Q310" s="13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6:122" ht="12" customHeight="1">
      <c r="F311" s="129"/>
      <c r="K311" s="126"/>
      <c r="M311" s="126"/>
      <c r="N311" s="130"/>
      <c r="P311" s="586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19:122" ht="12.75"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1:122" ht="15.75">
      <c r="A313" s="587"/>
      <c r="B313" s="588"/>
      <c r="C313" s="888" t="s">
        <v>305</v>
      </c>
      <c r="D313" s="888"/>
      <c r="E313" s="888"/>
      <c r="F313" s="888"/>
      <c r="G313" s="888"/>
      <c r="H313" s="888"/>
      <c r="I313" s="888"/>
      <c r="J313" s="888"/>
      <c r="K313" s="888"/>
      <c r="L313" s="888"/>
      <c r="M313" s="888"/>
      <c r="N313" s="888"/>
      <c r="O313" s="888"/>
      <c r="P313" s="888"/>
      <c r="Q313" s="888"/>
      <c r="R313" s="888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1:122" ht="12.75">
      <c r="A314" s="587"/>
      <c r="B314" s="589"/>
      <c r="C314" s="589"/>
      <c r="D314" s="589"/>
      <c r="E314" s="589"/>
      <c r="F314" s="589"/>
      <c r="G314" s="589"/>
      <c r="H314" s="589"/>
      <c r="I314" s="589"/>
      <c r="J314" s="589"/>
      <c r="K314" s="589"/>
      <c r="L314" s="590"/>
      <c r="M314" s="589"/>
      <c r="N314" s="589"/>
      <c r="O314" s="589"/>
      <c r="P314" s="589"/>
      <c r="Q314" s="591"/>
      <c r="R314" s="589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1:122" ht="12.75">
      <c r="A315" s="587"/>
      <c r="B315" s="592"/>
      <c r="C315" s="889" t="s">
        <v>182</v>
      </c>
      <c r="D315" s="889"/>
      <c r="E315" s="889"/>
      <c r="F315" s="889"/>
      <c r="G315" s="889"/>
      <c r="H315" s="889"/>
      <c r="I315" s="889"/>
      <c r="J315" s="889"/>
      <c r="K315" s="889"/>
      <c r="L315" s="889"/>
      <c r="M315" s="889"/>
      <c r="N315" s="889"/>
      <c r="O315" s="889"/>
      <c r="P315" s="889"/>
      <c r="Q315" s="889"/>
      <c r="R315" s="889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1:122" ht="12.75">
      <c r="A316" s="587"/>
      <c r="B316" s="587"/>
      <c r="C316" s="587"/>
      <c r="D316" s="587"/>
      <c r="E316" s="587"/>
      <c r="F316" s="587"/>
      <c r="G316" s="587"/>
      <c r="H316" s="587"/>
      <c r="I316" s="593"/>
      <c r="J316" s="587"/>
      <c r="K316" s="587"/>
      <c r="L316" s="587"/>
      <c r="M316" s="587"/>
      <c r="N316" s="587"/>
      <c r="O316" s="587"/>
      <c r="P316" s="587"/>
      <c r="Q316" s="587"/>
      <c r="R316" s="587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9:122" ht="13.5" thickBot="1"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:122" ht="13.5" customHeight="1" thickBot="1">
      <c r="A318" s="890" t="s">
        <v>393</v>
      </c>
      <c r="B318" s="890" t="s">
        <v>535</v>
      </c>
      <c r="C318" s="890" t="s">
        <v>394</v>
      </c>
      <c r="D318" s="890" t="s">
        <v>494</v>
      </c>
      <c r="E318" s="891" t="s">
        <v>395</v>
      </c>
      <c r="F318" s="891"/>
      <c r="G318" s="891"/>
      <c r="H318" s="891"/>
      <c r="I318" s="890" t="s">
        <v>396</v>
      </c>
      <c r="J318" s="890" t="s">
        <v>397</v>
      </c>
      <c r="K318" s="890" t="s">
        <v>398</v>
      </c>
      <c r="L318" s="890" t="s">
        <v>388</v>
      </c>
      <c r="M318" s="890" t="s">
        <v>390</v>
      </c>
      <c r="N318" s="890" t="s">
        <v>399</v>
      </c>
      <c r="O318" s="890" t="s">
        <v>400</v>
      </c>
      <c r="P318" s="890" t="s">
        <v>389</v>
      </c>
      <c r="Q318" s="890" t="s">
        <v>401</v>
      </c>
      <c r="R318" s="890" t="s">
        <v>402</v>
      </c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32.25" thickBot="1">
      <c r="A319" s="890"/>
      <c r="B319" s="890"/>
      <c r="C319" s="890"/>
      <c r="D319" s="890"/>
      <c r="E319" s="594" t="s">
        <v>403</v>
      </c>
      <c r="F319" s="594" t="s">
        <v>404</v>
      </c>
      <c r="G319" s="594" t="s">
        <v>405</v>
      </c>
      <c r="H319" s="594" t="s">
        <v>406</v>
      </c>
      <c r="I319" s="890"/>
      <c r="J319" s="890"/>
      <c r="K319" s="890"/>
      <c r="L319" s="890"/>
      <c r="M319" s="890"/>
      <c r="N319" s="890"/>
      <c r="O319" s="890"/>
      <c r="P319" s="890"/>
      <c r="Q319" s="890"/>
      <c r="R319" s="890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70.5" customHeight="1">
      <c r="A320" s="599" t="s">
        <v>309</v>
      </c>
      <c r="B320" s="461" t="s">
        <v>306</v>
      </c>
      <c r="C320" s="600" t="s">
        <v>310</v>
      </c>
      <c r="D320" s="601" t="s">
        <v>307</v>
      </c>
      <c r="E320" s="499"/>
      <c r="F320" s="499" t="s">
        <v>407</v>
      </c>
      <c r="G320" s="499"/>
      <c r="H320" s="499"/>
      <c r="I320" s="475" t="s">
        <v>311</v>
      </c>
      <c r="J320" s="499">
        <v>10</v>
      </c>
      <c r="K320" s="499">
        <v>7</v>
      </c>
      <c r="L320" s="523">
        <v>2942551.55</v>
      </c>
      <c r="M320" s="515">
        <v>44890</v>
      </c>
      <c r="N320" s="515">
        <v>44970</v>
      </c>
      <c r="O320" s="515">
        <v>45359</v>
      </c>
      <c r="P320" s="602">
        <v>0.45</v>
      </c>
      <c r="Q320" s="523">
        <v>1139576.08</v>
      </c>
      <c r="R320" s="499">
        <v>6</v>
      </c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34.5" customHeight="1">
      <c r="A321" s="893">
        <v>9070878553</v>
      </c>
      <c r="B321" s="894" t="s">
        <v>312</v>
      </c>
      <c r="C321" s="604" t="s">
        <v>313</v>
      </c>
      <c r="D321" s="892" t="s">
        <v>314</v>
      </c>
      <c r="E321" s="893"/>
      <c r="F321" s="893"/>
      <c r="G321" s="893" t="s">
        <v>407</v>
      </c>
      <c r="H321" s="895" t="s">
        <v>407</v>
      </c>
      <c r="I321" s="896" t="s">
        <v>315</v>
      </c>
      <c r="J321" s="893">
        <v>82</v>
      </c>
      <c r="K321" s="897">
        <v>1</v>
      </c>
      <c r="L321" s="596">
        <v>188592.98</v>
      </c>
      <c r="M321" s="898">
        <v>44690</v>
      </c>
      <c r="N321" s="898">
        <v>44809</v>
      </c>
      <c r="O321" s="898">
        <v>45329</v>
      </c>
      <c r="P321" s="602">
        <v>1</v>
      </c>
      <c r="Q321" s="899" t="s">
        <v>316</v>
      </c>
      <c r="R321" s="893" t="s">
        <v>317</v>
      </c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:122" ht="34.5" customHeight="1">
      <c r="A322" s="893"/>
      <c r="B322" s="894"/>
      <c r="C322" s="605" t="s">
        <v>308</v>
      </c>
      <c r="D322" s="892"/>
      <c r="E322" s="892"/>
      <c r="F322" s="892"/>
      <c r="G322" s="892"/>
      <c r="H322" s="895"/>
      <c r="I322" s="896"/>
      <c r="J322" s="896"/>
      <c r="K322" s="897"/>
      <c r="L322" s="598">
        <v>11520.27</v>
      </c>
      <c r="M322" s="898"/>
      <c r="N322" s="898"/>
      <c r="O322" s="898"/>
      <c r="P322" s="597">
        <v>0.8</v>
      </c>
      <c r="Q322" s="899"/>
      <c r="R322" s="893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24" customHeight="1">
      <c r="A323" s="893"/>
      <c r="B323" s="894"/>
      <c r="C323" s="474" t="s">
        <v>453</v>
      </c>
      <c r="D323" s="892"/>
      <c r="E323" s="893"/>
      <c r="F323" s="893"/>
      <c r="G323" s="893"/>
      <c r="H323" s="895"/>
      <c r="I323" s="896"/>
      <c r="J323" s="896"/>
      <c r="K323" s="897"/>
      <c r="L323" s="606" t="s">
        <v>318</v>
      </c>
      <c r="M323" s="898"/>
      <c r="N323" s="898"/>
      <c r="O323" s="898"/>
      <c r="P323" s="607" t="s">
        <v>234</v>
      </c>
      <c r="Q323" s="899"/>
      <c r="R323" s="89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42.75" customHeight="1">
      <c r="A324" s="893" t="s">
        <v>321</v>
      </c>
      <c r="B324" s="892" t="s">
        <v>322</v>
      </c>
      <c r="C324" s="472" t="s">
        <v>323</v>
      </c>
      <c r="D324" s="892" t="s">
        <v>314</v>
      </c>
      <c r="E324" s="611"/>
      <c r="F324" s="611"/>
      <c r="G324" s="611" t="s">
        <v>407</v>
      </c>
      <c r="H324" s="611"/>
      <c r="I324" s="896" t="s">
        <v>324</v>
      </c>
      <c r="J324" s="893">
        <v>25</v>
      </c>
      <c r="K324" s="893">
        <v>2</v>
      </c>
      <c r="L324" s="609">
        <v>750183.18</v>
      </c>
      <c r="M324" s="898">
        <v>44785</v>
      </c>
      <c r="N324" s="898">
        <v>44869</v>
      </c>
      <c r="O324" s="901">
        <v>45286</v>
      </c>
      <c r="P324" s="610">
        <v>0.95</v>
      </c>
      <c r="Q324" s="900">
        <v>694282.78</v>
      </c>
      <c r="R324" s="893" t="s">
        <v>325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35.25" customHeight="1">
      <c r="A325" s="893"/>
      <c r="B325" s="892"/>
      <c r="C325" s="612" t="s">
        <v>308</v>
      </c>
      <c r="D325" s="892"/>
      <c r="E325" s="607"/>
      <c r="F325" s="607"/>
      <c r="G325" s="607"/>
      <c r="H325" s="607" t="s">
        <v>407</v>
      </c>
      <c r="I325" s="896"/>
      <c r="J325" s="896"/>
      <c r="K325" s="896"/>
      <c r="L325" s="606" t="s">
        <v>326</v>
      </c>
      <c r="M325" s="898"/>
      <c r="N325" s="898"/>
      <c r="O325" s="898"/>
      <c r="P325" s="473">
        <v>1</v>
      </c>
      <c r="Q325" s="900"/>
      <c r="R325" s="900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53.25" customHeight="1">
      <c r="A326" s="599" t="s">
        <v>309</v>
      </c>
      <c r="B326" s="461" t="s">
        <v>327</v>
      </c>
      <c r="C326" s="461" t="s">
        <v>328</v>
      </c>
      <c r="D326" s="472" t="s">
        <v>314</v>
      </c>
      <c r="E326" s="499"/>
      <c r="F326" s="499"/>
      <c r="G326" s="499" t="s">
        <v>407</v>
      </c>
      <c r="H326" s="499"/>
      <c r="I326" s="475" t="s">
        <v>329</v>
      </c>
      <c r="J326" s="499">
        <v>111</v>
      </c>
      <c r="K326" s="499">
        <v>12</v>
      </c>
      <c r="L326" s="523">
        <v>1061489.18</v>
      </c>
      <c r="M326" s="515">
        <v>44909</v>
      </c>
      <c r="N326" s="515">
        <v>44987</v>
      </c>
      <c r="O326" s="515">
        <v>45286</v>
      </c>
      <c r="P326" s="608">
        <v>0.75</v>
      </c>
      <c r="Q326" s="523">
        <v>301889.79</v>
      </c>
      <c r="R326" s="499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46.5" customHeight="1">
      <c r="A327" s="499" t="s">
        <v>330</v>
      </c>
      <c r="B327" s="461" t="s">
        <v>331</v>
      </c>
      <c r="C327" s="461" t="s">
        <v>332</v>
      </c>
      <c r="D327" s="472" t="s">
        <v>72</v>
      </c>
      <c r="E327" s="499"/>
      <c r="F327" s="499"/>
      <c r="G327" s="499" t="s">
        <v>407</v>
      </c>
      <c r="H327" s="499"/>
      <c r="I327" s="475" t="s">
        <v>240</v>
      </c>
      <c r="J327" s="499">
        <v>48</v>
      </c>
      <c r="K327" s="499">
        <v>9</v>
      </c>
      <c r="L327" s="523">
        <v>316769.13</v>
      </c>
      <c r="M327" s="515">
        <v>44959</v>
      </c>
      <c r="N327" s="515">
        <v>44963</v>
      </c>
      <c r="O327" s="515">
        <v>45327</v>
      </c>
      <c r="P327" s="608">
        <v>0.85</v>
      </c>
      <c r="Q327" s="523">
        <v>170510.83</v>
      </c>
      <c r="R327" s="499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42" customHeight="1">
      <c r="A328" s="611" t="s">
        <v>333</v>
      </c>
      <c r="B328" s="472" t="s">
        <v>331</v>
      </c>
      <c r="C328" s="472" t="s">
        <v>334</v>
      </c>
      <c r="D328" s="472" t="s">
        <v>72</v>
      </c>
      <c r="E328" s="611"/>
      <c r="F328" s="611"/>
      <c r="G328" s="611" t="s">
        <v>407</v>
      </c>
      <c r="H328" s="611"/>
      <c r="I328" s="613" t="s">
        <v>335</v>
      </c>
      <c r="J328" s="611">
        <v>45</v>
      </c>
      <c r="K328" s="611">
        <v>2</v>
      </c>
      <c r="L328" s="609">
        <v>149753.88</v>
      </c>
      <c r="M328" s="614">
        <v>45068</v>
      </c>
      <c r="N328" s="614">
        <v>45077</v>
      </c>
      <c r="O328" s="614">
        <v>45443</v>
      </c>
      <c r="P328" s="610">
        <v>0.72</v>
      </c>
      <c r="Q328" s="609">
        <v>29950.77</v>
      </c>
      <c r="R328" s="611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38.25" customHeight="1">
      <c r="A329" s="611">
        <v>9521565401</v>
      </c>
      <c r="B329" s="472" t="s">
        <v>336</v>
      </c>
      <c r="C329" s="472" t="s">
        <v>337</v>
      </c>
      <c r="D329" s="472" t="s">
        <v>314</v>
      </c>
      <c r="E329" s="611"/>
      <c r="F329" s="611" t="s">
        <v>407</v>
      </c>
      <c r="G329" s="611"/>
      <c r="H329" s="611"/>
      <c r="I329" s="613" t="s">
        <v>324</v>
      </c>
      <c r="J329" s="611">
        <v>30</v>
      </c>
      <c r="K329" s="611">
        <v>7</v>
      </c>
      <c r="L329" s="609">
        <v>1192146.35</v>
      </c>
      <c r="M329" s="614">
        <v>45086</v>
      </c>
      <c r="N329" s="614">
        <v>45078</v>
      </c>
      <c r="O329" s="614">
        <v>45442</v>
      </c>
      <c r="P329" s="610">
        <v>0.25</v>
      </c>
      <c r="Q329" s="609">
        <v>0</v>
      </c>
      <c r="R329" s="611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39" customHeight="1">
      <c r="A330" s="611" t="s">
        <v>338</v>
      </c>
      <c r="B330" s="472" t="s">
        <v>319</v>
      </c>
      <c r="C330" s="472" t="s">
        <v>339</v>
      </c>
      <c r="D330" s="472" t="s">
        <v>320</v>
      </c>
      <c r="E330" s="611"/>
      <c r="F330" s="611"/>
      <c r="G330" s="611"/>
      <c r="H330" s="611"/>
      <c r="I330" s="613" t="s">
        <v>340</v>
      </c>
      <c r="J330" s="611">
        <v>1</v>
      </c>
      <c r="K330" s="611">
        <v>1</v>
      </c>
      <c r="L330" s="609">
        <v>134962.31</v>
      </c>
      <c r="M330" s="614">
        <v>45097</v>
      </c>
      <c r="N330" s="614">
        <v>45128</v>
      </c>
      <c r="O330" s="614">
        <v>45487</v>
      </c>
      <c r="P330" s="610">
        <v>0.05</v>
      </c>
      <c r="Q330" s="609">
        <v>0</v>
      </c>
      <c r="R330" s="611">
        <v>11</v>
      </c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43.5" customHeight="1">
      <c r="A331" s="611" t="s">
        <v>341</v>
      </c>
      <c r="B331" s="472" t="s">
        <v>342</v>
      </c>
      <c r="C331" s="472" t="s">
        <v>343</v>
      </c>
      <c r="D331" s="472" t="s">
        <v>314</v>
      </c>
      <c r="E331" s="611"/>
      <c r="F331" s="611" t="s">
        <v>407</v>
      </c>
      <c r="G331" s="611"/>
      <c r="H331" s="611"/>
      <c r="I331" s="613" t="s">
        <v>344</v>
      </c>
      <c r="J331" s="611">
        <v>15</v>
      </c>
      <c r="K331" s="611">
        <v>5</v>
      </c>
      <c r="L331" s="609">
        <v>681766.73</v>
      </c>
      <c r="M331" s="614">
        <v>45079</v>
      </c>
      <c r="N331" s="614">
        <v>45189</v>
      </c>
      <c r="O331" s="614">
        <v>45533</v>
      </c>
      <c r="P331" s="610">
        <v>0.35</v>
      </c>
      <c r="Q331" s="609">
        <v>0</v>
      </c>
      <c r="R331" s="61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41.25" customHeight="1">
      <c r="A332" s="611" t="s">
        <v>345</v>
      </c>
      <c r="B332" s="472" t="s">
        <v>331</v>
      </c>
      <c r="C332" s="472" t="s">
        <v>346</v>
      </c>
      <c r="D332" s="472" t="s">
        <v>72</v>
      </c>
      <c r="E332" s="611"/>
      <c r="F332" s="611"/>
      <c r="G332" s="611"/>
      <c r="H332" s="611"/>
      <c r="I332" s="613" t="s">
        <v>347</v>
      </c>
      <c r="J332" s="611">
        <v>1</v>
      </c>
      <c r="K332" s="611">
        <v>1</v>
      </c>
      <c r="L332" s="609" t="s">
        <v>348</v>
      </c>
      <c r="M332" s="614">
        <v>45184</v>
      </c>
      <c r="N332" s="614">
        <v>45187</v>
      </c>
      <c r="O332" s="614">
        <v>45296</v>
      </c>
      <c r="P332" s="610">
        <v>0.75</v>
      </c>
      <c r="Q332" s="609">
        <v>50686.23</v>
      </c>
      <c r="R332" s="611">
        <v>11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58.5" customHeight="1">
      <c r="A333" s="603" t="s">
        <v>349</v>
      </c>
      <c r="B333" s="461" t="s">
        <v>350</v>
      </c>
      <c r="C333" s="461" t="s">
        <v>351</v>
      </c>
      <c r="D333" s="472" t="s">
        <v>352</v>
      </c>
      <c r="E333" s="615"/>
      <c r="F333" s="615"/>
      <c r="G333" s="616" t="s">
        <v>407</v>
      </c>
      <c r="H333" s="615"/>
      <c r="I333" s="617" t="s">
        <v>353</v>
      </c>
      <c r="J333" s="616">
        <v>1</v>
      </c>
      <c r="K333" s="616">
        <v>1</v>
      </c>
      <c r="L333" s="523">
        <v>40988.06</v>
      </c>
      <c r="M333" s="618">
        <v>45085</v>
      </c>
      <c r="N333" s="515">
        <v>45188</v>
      </c>
      <c r="O333" s="515">
        <v>45277</v>
      </c>
      <c r="P333" s="619">
        <v>0.8</v>
      </c>
      <c r="Q333" s="523">
        <v>0</v>
      </c>
      <c r="R333" s="620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53.25" customHeight="1">
      <c r="A334" s="603">
        <v>9507048831</v>
      </c>
      <c r="B334" s="461" t="s">
        <v>354</v>
      </c>
      <c r="C334" s="621" t="s">
        <v>355</v>
      </c>
      <c r="D334" s="467" t="s">
        <v>314</v>
      </c>
      <c r="E334" s="622"/>
      <c r="F334" s="616" t="s">
        <v>407</v>
      </c>
      <c r="G334" s="616"/>
      <c r="H334" s="615"/>
      <c r="I334" s="617" t="s">
        <v>356</v>
      </c>
      <c r="J334" s="616">
        <v>30</v>
      </c>
      <c r="K334" s="616">
        <v>11</v>
      </c>
      <c r="L334" s="523">
        <v>178353.5</v>
      </c>
      <c r="M334" s="618">
        <v>45064</v>
      </c>
      <c r="N334" s="515">
        <v>45197</v>
      </c>
      <c r="O334" s="515">
        <v>45556</v>
      </c>
      <c r="P334" s="619">
        <v>0.03</v>
      </c>
      <c r="Q334" s="523">
        <v>0</v>
      </c>
      <c r="R334" s="620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13.5" thickBot="1">
      <c r="A335" s="902" t="s">
        <v>302</v>
      </c>
      <c r="B335" s="902"/>
      <c r="C335" s="902"/>
      <c r="D335" s="902"/>
      <c r="E335" s="902"/>
      <c r="F335" s="902"/>
      <c r="G335" s="902"/>
      <c r="H335" s="902"/>
      <c r="I335" s="902"/>
      <c r="J335" s="902"/>
      <c r="K335" s="902"/>
      <c r="L335" s="623">
        <f>SUM(L320:L334)</f>
        <v>7649077.119999998</v>
      </c>
      <c r="M335" s="624"/>
      <c r="N335" s="595"/>
      <c r="O335" s="624"/>
      <c r="P335" s="625"/>
      <c r="Q335" s="626"/>
      <c r="R335" s="627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12.75">
      <c r="A336" s="628"/>
      <c r="B336" s="629"/>
      <c r="C336" s="629"/>
      <c r="D336" s="629"/>
      <c r="E336" s="629"/>
      <c r="F336" s="629"/>
      <c r="G336" s="629"/>
      <c r="H336" s="629"/>
      <c r="I336" s="631"/>
      <c r="J336" s="629"/>
      <c r="K336" s="629"/>
      <c r="L336" s="632"/>
      <c r="M336" s="633"/>
      <c r="N336" s="634"/>
      <c r="O336" s="635"/>
      <c r="P336" s="636"/>
      <c r="Q336" s="637"/>
      <c r="R336" s="637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15.75">
      <c r="A337" s="638" t="s">
        <v>420</v>
      </c>
      <c r="B337" s="639"/>
      <c r="C337" s="639"/>
      <c r="D337" s="639"/>
      <c r="E337" s="638"/>
      <c r="F337" s="638"/>
      <c r="G337" s="638"/>
      <c r="H337" s="638"/>
      <c r="I337" s="640"/>
      <c r="J337" s="641"/>
      <c r="K337" s="641"/>
      <c r="L337" s="642"/>
      <c r="M337" s="643"/>
      <c r="N337" s="644"/>
      <c r="O337" s="645"/>
      <c r="P337" s="646"/>
      <c r="Q337" s="637"/>
      <c r="R337" s="6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15.75">
      <c r="A338" s="647"/>
      <c r="B338" s="648"/>
      <c r="C338" s="648"/>
      <c r="D338" s="648"/>
      <c r="E338" s="647"/>
      <c r="F338" s="647"/>
      <c r="G338" s="647"/>
      <c r="H338" s="647"/>
      <c r="I338" s="640"/>
      <c r="J338" s="641"/>
      <c r="K338" s="641"/>
      <c r="L338" s="649"/>
      <c r="M338" s="643"/>
      <c r="N338" s="644"/>
      <c r="O338" s="645"/>
      <c r="P338" s="646"/>
      <c r="Q338" s="650"/>
      <c r="R338" s="650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12.75">
      <c r="A339" s="651" t="s">
        <v>357</v>
      </c>
      <c r="B339" s="648"/>
      <c r="C339" s="648"/>
      <c r="D339" s="648"/>
      <c r="E339" s="648"/>
      <c r="F339" s="648"/>
      <c r="G339" s="648"/>
      <c r="H339" s="648"/>
      <c r="I339" s="651"/>
      <c r="J339" s="648"/>
      <c r="K339" s="648"/>
      <c r="L339" s="652"/>
      <c r="M339" s="646"/>
      <c r="N339" s="644"/>
      <c r="O339" s="645"/>
      <c r="P339" s="646"/>
      <c r="Q339" s="637"/>
      <c r="R339" s="646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12.75">
      <c r="A340" s="651" t="s">
        <v>409</v>
      </c>
      <c r="B340" s="648"/>
      <c r="C340" s="648"/>
      <c r="D340" s="648"/>
      <c r="E340" s="648"/>
      <c r="F340" s="648"/>
      <c r="G340" s="648"/>
      <c r="H340" s="648"/>
      <c r="I340" s="651"/>
      <c r="J340" s="648"/>
      <c r="K340" s="648"/>
      <c r="L340" s="652"/>
      <c r="M340" s="646"/>
      <c r="N340" s="644"/>
      <c r="O340" s="645"/>
      <c r="P340" s="646"/>
      <c r="Q340" s="637"/>
      <c r="R340" s="646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12.75">
      <c r="A341" s="651" t="s">
        <v>410</v>
      </c>
      <c r="B341" s="648"/>
      <c r="C341" s="648"/>
      <c r="D341" s="648"/>
      <c r="E341" s="648"/>
      <c r="F341" s="648"/>
      <c r="G341" s="648"/>
      <c r="H341" s="648"/>
      <c r="I341" s="651"/>
      <c r="J341" s="648"/>
      <c r="K341" s="648"/>
      <c r="L341" s="653"/>
      <c r="M341" s="654"/>
      <c r="N341" s="644"/>
      <c r="O341" s="645"/>
      <c r="P341" s="646"/>
      <c r="Q341" s="654"/>
      <c r="R341" s="654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12.75">
      <c r="A342" s="651" t="s">
        <v>358</v>
      </c>
      <c r="B342" s="648"/>
      <c r="C342" s="648"/>
      <c r="D342" s="648"/>
      <c r="E342" s="648"/>
      <c r="F342" s="648"/>
      <c r="G342" s="648"/>
      <c r="H342" s="648"/>
      <c r="I342" s="651"/>
      <c r="J342" s="648"/>
      <c r="K342" s="648"/>
      <c r="L342" s="653"/>
      <c r="M342" s="654"/>
      <c r="N342" s="644"/>
      <c r="O342" s="645"/>
      <c r="P342" s="646"/>
      <c r="Q342" s="654"/>
      <c r="R342" s="654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12.75">
      <c r="A343" s="651" t="s">
        <v>412</v>
      </c>
      <c r="B343" s="648"/>
      <c r="C343" s="648"/>
      <c r="D343" s="648"/>
      <c r="E343" s="648"/>
      <c r="F343" s="648"/>
      <c r="G343" s="648"/>
      <c r="H343" s="648"/>
      <c r="I343" s="651"/>
      <c r="J343" s="648"/>
      <c r="K343" s="648"/>
      <c r="L343" s="648"/>
      <c r="M343" s="654"/>
      <c r="N343" s="644"/>
      <c r="O343" s="645"/>
      <c r="P343" s="654"/>
      <c r="Q343" s="654"/>
      <c r="R343" s="654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2.75">
      <c r="A344" s="651" t="s">
        <v>413</v>
      </c>
      <c r="B344" s="648"/>
      <c r="C344" s="648"/>
      <c r="D344" s="648"/>
      <c r="E344" s="648"/>
      <c r="F344" s="648"/>
      <c r="G344" s="648"/>
      <c r="H344" s="648"/>
      <c r="I344" s="651"/>
      <c r="J344" s="648"/>
      <c r="K344" s="648"/>
      <c r="L344" s="648"/>
      <c r="M344" s="654"/>
      <c r="N344" s="644"/>
      <c r="O344" s="645"/>
      <c r="P344" s="654"/>
      <c r="Q344" s="654"/>
      <c r="R344" s="65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2.75">
      <c r="A345" s="651" t="s">
        <v>414</v>
      </c>
      <c r="B345" s="648"/>
      <c r="C345" s="648"/>
      <c r="D345" s="648"/>
      <c r="E345" s="648"/>
      <c r="F345" s="648"/>
      <c r="G345" s="648"/>
      <c r="H345" s="648"/>
      <c r="I345" s="651"/>
      <c r="J345" s="648"/>
      <c r="K345" s="648"/>
      <c r="L345" s="648"/>
      <c r="M345" s="654"/>
      <c r="N345" s="644"/>
      <c r="O345" s="645"/>
      <c r="P345" s="654"/>
      <c r="Q345" s="654"/>
      <c r="R345" s="654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12.75">
      <c r="A346" s="651" t="s">
        <v>415</v>
      </c>
      <c r="B346" s="648"/>
      <c r="C346" s="648"/>
      <c r="D346" s="648"/>
      <c r="E346" s="648"/>
      <c r="F346" s="648"/>
      <c r="G346" s="648"/>
      <c r="H346" s="648"/>
      <c r="I346" s="651"/>
      <c r="J346" s="648"/>
      <c r="K346" s="648"/>
      <c r="L346" s="648"/>
      <c r="M346" s="654"/>
      <c r="N346" s="644"/>
      <c r="O346" s="645"/>
      <c r="P346" s="654"/>
      <c r="Q346" s="654"/>
      <c r="R346" s="654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12.75">
      <c r="A347" s="655" t="s">
        <v>416</v>
      </c>
      <c r="B347" s="656"/>
      <c r="C347" s="656"/>
      <c r="D347" s="656"/>
      <c r="E347" s="656"/>
      <c r="F347" s="656"/>
      <c r="G347" s="656"/>
      <c r="H347" s="656"/>
      <c r="I347" s="651"/>
      <c r="J347" s="648"/>
      <c r="K347" s="648"/>
      <c r="L347" s="648"/>
      <c r="M347" s="654"/>
      <c r="N347" s="644"/>
      <c r="O347" s="645"/>
      <c r="P347" s="654"/>
      <c r="Q347" s="654"/>
      <c r="R347" s="654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12.75">
      <c r="A348" s="655" t="s">
        <v>417</v>
      </c>
      <c r="B348" s="656"/>
      <c r="C348" s="656"/>
      <c r="D348" s="656"/>
      <c r="E348" s="656"/>
      <c r="F348" s="656"/>
      <c r="G348" s="656"/>
      <c r="H348" s="656"/>
      <c r="I348" s="657"/>
      <c r="J348" s="656"/>
      <c r="K348" s="656"/>
      <c r="L348" s="656"/>
      <c r="M348" s="658"/>
      <c r="N348" s="644"/>
      <c r="O348" s="659"/>
      <c r="P348" s="654"/>
      <c r="Q348" s="658"/>
      <c r="R348" s="654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12.75">
      <c r="A349" s="903" t="s">
        <v>359</v>
      </c>
      <c r="B349" s="903"/>
      <c r="C349" s="903"/>
      <c r="D349" s="903"/>
      <c r="E349" s="903"/>
      <c r="F349" s="657"/>
      <c r="G349" s="657"/>
      <c r="H349" s="660"/>
      <c r="I349" s="651"/>
      <c r="J349" s="648"/>
      <c r="K349" s="648"/>
      <c r="L349" s="648"/>
      <c r="M349" s="648"/>
      <c r="N349" s="644"/>
      <c r="O349" s="651"/>
      <c r="P349" s="648"/>
      <c r="Q349" s="648"/>
      <c r="R349" s="648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12.75">
      <c r="A350" s="903" t="s">
        <v>360</v>
      </c>
      <c r="B350" s="903"/>
      <c r="C350" s="903"/>
      <c r="D350" s="903"/>
      <c r="E350" s="903"/>
      <c r="F350" s="903"/>
      <c r="G350" s="903"/>
      <c r="H350" s="903"/>
      <c r="I350" s="903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12.75">
      <c r="A351" s="655" t="s">
        <v>361</v>
      </c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12.75">
      <c r="A352" s="651" t="s">
        <v>362</v>
      </c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9:122" ht="12.75"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24" s="129" customFormat="1" ht="15.75" customHeight="1">
      <c r="A354" s="661" t="s">
        <v>363</v>
      </c>
      <c r="B354" s="661"/>
      <c r="C354" s="736" t="s">
        <v>364</v>
      </c>
      <c r="D354" s="736"/>
      <c r="E354" s="736"/>
      <c r="F354" s="736"/>
      <c r="G354" s="736"/>
      <c r="H354" s="736"/>
      <c r="I354" s="736"/>
      <c r="J354" s="736"/>
      <c r="K354" s="736"/>
      <c r="L354" s="736"/>
      <c r="M354" s="736"/>
      <c r="N354" s="736"/>
      <c r="O354" s="736"/>
      <c r="P354" s="736"/>
      <c r="Q354" s="736"/>
      <c r="R354" s="736"/>
      <c r="T354"/>
      <c r="U354"/>
      <c r="V354"/>
      <c r="W354"/>
      <c r="X354"/>
    </row>
    <row r="355" spans="1:24" s="129" customFormat="1" ht="15.75" customHeight="1">
      <c r="A355" s="661"/>
      <c r="B355" s="661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T355"/>
      <c r="U355"/>
      <c r="V355"/>
      <c r="W355"/>
      <c r="X355"/>
    </row>
    <row r="356" spans="1:122" ht="12" customHeight="1">
      <c r="A356" s="662" t="s">
        <v>365</v>
      </c>
      <c r="B356" s="662"/>
      <c r="C356" s="904" t="s">
        <v>366</v>
      </c>
      <c r="D356" s="904"/>
      <c r="E356" s="904"/>
      <c r="F356" s="904"/>
      <c r="G356" s="904"/>
      <c r="H356" s="904"/>
      <c r="I356" s="904"/>
      <c r="J356" s="904"/>
      <c r="K356" s="904"/>
      <c r="L356" s="904"/>
      <c r="M356" s="904"/>
      <c r="N356" s="904"/>
      <c r="O356" s="904"/>
      <c r="P356" s="904"/>
      <c r="Q356" s="904"/>
      <c r="R356" s="904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4:122" ht="11.25" customHeight="1">
      <c r="D357" s="126"/>
      <c r="I357" s="126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20.25" customHeight="1">
      <c r="A358" s="905" t="s">
        <v>393</v>
      </c>
      <c r="B358" s="905" t="s">
        <v>535</v>
      </c>
      <c r="C358" s="905" t="s">
        <v>394</v>
      </c>
      <c r="D358" s="905" t="s">
        <v>494</v>
      </c>
      <c r="E358" s="905" t="s">
        <v>395</v>
      </c>
      <c r="F358" s="905"/>
      <c r="G358" s="905"/>
      <c r="H358" s="905"/>
      <c r="I358" s="905" t="s">
        <v>396</v>
      </c>
      <c r="J358" s="905" t="s">
        <v>397</v>
      </c>
      <c r="K358" s="905" t="s">
        <v>398</v>
      </c>
      <c r="L358" s="905" t="s">
        <v>388</v>
      </c>
      <c r="M358" s="905" t="s">
        <v>390</v>
      </c>
      <c r="N358" s="905" t="s">
        <v>399</v>
      </c>
      <c r="O358" s="905" t="s">
        <v>400</v>
      </c>
      <c r="P358" s="905" t="s">
        <v>389</v>
      </c>
      <c r="Q358" s="905" t="s">
        <v>401</v>
      </c>
      <c r="R358" s="905" t="s">
        <v>402</v>
      </c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:122" ht="40.5" customHeight="1">
      <c r="A359" s="905"/>
      <c r="B359" s="905"/>
      <c r="C359" s="905"/>
      <c r="D359" s="905"/>
      <c r="E359" s="663" t="s">
        <v>403</v>
      </c>
      <c r="F359" s="663" t="s">
        <v>404</v>
      </c>
      <c r="G359" s="663" t="s">
        <v>405</v>
      </c>
      <c r="H359" s="663" t="s">
        <v>406</v>
      </c>
      <c r="I359" s="905"/>
      <c r="J359" s="905"/>
      <c r="K359" s="905"/>
      <c r="L359" s="905"/>
      <c r="M359" s="905"/>
      <c r="N359" s="905"/>
      <c r="O359" s="905"/>
      <c r="P359" s="905"/>
      <c r="Q359" s="905"/>
      <c r="R359" s="905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22" ht="42" customHeight="1">
      <c r="A360" s="664" t="s">
        <v>367</v>
      </c>
      <c r="B360" s="664" t="s">
        <v>368</v>
      </c>
      <c r="C360" s="665" t="s">
        <v>369</v>
      </c>
      <c r="D360" s="666" t="s">
        <v>370</v>
      </c>
      <c r="E360" s="556"/>
      <c r="F360" s="556" t="s">
        <v>407</v>
      </c>
      <c r="G360" s="556"/>
      <c r="H360" s="556"/>
      <c r="I360" s="667" t="s">
        <v>371</v>
      </c>
      <c r="J360" s="668">
        <v>20</v>
      </c>
      <c r="K360" s="668">
        <v>2</v>
      </c>
      <c r="L360" s="669">
        <v>197099.32</v>
      </c>
      <c r="M360" s="670">
        <v>43647</v>
      </c>
      <c r="N360" s="670">
        <v>43822</v>
      </c>
      <c r="O360" s="670">
        <v>44102</v>
      </c>
      <c r="P360" s="671">
        <v>0.42</v>
      </c>
      <c r="Q360" s="672">
        <v>100637.63</v>
      </c>
      <c r="R360" s="668">
        <v>11</v>
      </c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22" ht="42" customHeight="1">
      <c r="A361" s="673" t="s">
        <v>372</v>
      </c>
      <c r="B361" s="664" t="s">
        <v>368</v>
      </c>
      <c r="C361" s="665" t="s">
        <v>369</v>
      </c>
      <c r="D361" s="666" t="s">
        <v>370</v>
      </c>
      <c r="E361" s="668"/>
      <c r="F361" s="556" t="s">
        <v>407</v>
      </c>
      <c r="G361" s="556"/>
      <c r="H361" s="556"/>
      <c r="I361" s="667" t="s">
        <v>373</v>
      </c>
      <c r="J361" s="668">
        <v>1</v>
      </c>
      <c r="K361" s="668">
        <v>1</v>
      </c>
      <c r="L361" s="669">
        <v>95955.97</v>
      </c>
      <c r="M361" s="670">
        <v>44922</v>
      </c>
      <c r="N361" s="670">
        <v>45112</v>
      </c>
      <c r="O361" s="670">
        <v>45351</v>
      </c>
      <c r="P361" s="671">
        <v>0.2</v>
      </c>
      <c r="Q361" s="674"/>
      <c r="R361" s="668">
        <v>12</v>
      </c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47.25" customHeight="1">
      <c r="A362" s="883" t="s">
        <v>375</v>
      </c>
      <c r="B362" s="883" t="s">
        <v>376</v>
      </c>
      <c r="C362" s="71" t="s">
        <v>377</v>
      </c>
      <c r="D362" s="771" t="s">
        <v>378</v>
      </c>
      <c r="E362" s="787"/>
      <c r="F362" s="880" t="s">
        <v>407</v>
      </c>
      <c r="G362" s="879"/>
      <c r="H362" s="880"/>
      <c r="I362" s="880" t="s">
        <v>379</v>
      </c>
      <c r="J362" s="880">
        <v>10</v>
      </c>
      <c r="K362" s="880">
        <v>5</v>
      </c>
      <c r="L362" s="17">
        <v>1053905.73</v>
      </c>
      <c r="M362" s="864">
        <v>44573</v>
      </c>
      <c r="N362" s="881">
        <v>44732</v>
      </c>
      <c r="O362" s="881">
        <v>45232</v>
      </c>
      <c r="P362" s="906">
        <v>1</v>
      </c>
      <c r="Q362" s="524">
        <v>842434.35</v>
      </c>
      <c r="R362" s="880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29.25" customHeight="1">
      <c r="A363" s="883"/>
      <c r="B363" s="883"/>
      <c r="C363" s="675" t="s">
        <v>374</v>
      </c>
      <c r="D363" s="880"/>
      <c r="E363" s="465"/>
      <c r="F363" s="880"/>
      <c r="G363" s="879"/>
      <c r="H363" s="880"/>
      <c r="I363" s="880"/>
      <c r="J363" s="880"/>
      <c r="K363" s="880"/>
      <c r="L363" s="117">
        <v>136113.87</v>
      </c>
      <c r="M363" s="864"/>
      <c r="N363" s="881"/>
      <c r="O363" s="881"/>
      <c r="P363" s="906"/>
      <c r="Q363" s="117">
        <v>136113.87</v>
      </c>
      <c r="R363" s="880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30" customHeight="1" thickBot="1">
      <c r="A364" s="907" t="s">
        <v>380</v>
      </c>
      <c r="B364" s="907"/>
      <c r="C364" s="907"/>
      <c r="D364" s="913"/>
      <c r="E364" s="913"/>
      <c r="F364" s="907"/>
      <c r="G364" s="907"/>
      <c r="H364" s="907"/>
      <c r="I364" s="907"/>
      <c r="J364" s="907"/>
      <c r="K364" s="907"/>
      <c r="L364" s="677">
        <f>SUM(L360:L363)</f>
        <v>1483074.8900000001</v>
      </c>
      <c r="M364" s="678"/>
      <c r="N364" s="678"/>
      <c r="O364" s="678"/>
      <c r="P364" s="678"/>
      <c r="Q364" s="678"/>
      <c r="R364" s="678"/>
      <c r="S364" s="510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23.25" customHeight="1">
      <c r="A365" s="679"/>
      <c r="B365" s="679"/>
      <c r="C365" s="680"/>
      <c r="D365" s="681"/>
      <c r="E365" s="680"/>
      <c r="F365" s="680"/>
      <c r="G365" s="680"/>
      <c r="H365" s="680"/>
      <c r="I365" s="682"/>
      <c r="J365" s="683"/>
      <c r="K365" s="683"/>
      <c r="L365" s="684"/>
      <c r="M365" s="678"/>
      <c r="N365" s="685"/>
      <c r="O365" s="909"/>
      <c r="P365" s="909"/>
      <c r="Q365" s="909"/>
      <c r="R365" s="909"/>
      <c r="S365" s="27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15" customHeight="1">
      <c r="A366" s="44" t="s">
        <v>420</v>
      </c>
      <c r="B366" s="44"/>
      <c r="C366" s="686"/>
      <c r="D366" s="687"/>
      <c r="E366" s="44"/>
      <c r="F366" s="44"/>
      <c r="G366" s="44"/>
      <c r="H366" s="44"/>
      <c r="I366" s="682"/>
      <c r="J366" s="683"/>
      <c r="K366" s="683"/>
      <c r="L366" s="684"/>
      <c r="M366" s="910"/>
      <c r="N366" s="910"/>
      <c r="O366" s="910"/>
      <c r="P366" s="688"/>
      <c r="Q366" s="688"/>
      <c r="R366" s="688"/>
      <c r="S366" s="27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12" customHeight="1">
      <c r="A367" s="34"/>
      <c r="B367" s="34"/>
      <c r="C367" s="689"/>
      <c r="D367" s="690"/>
      <c r="E367" s="34"/>
      <c r="F367" s="34"/>
      <c r="G367" s="34"/>
      <c r="H367" s="34"/>
      <c r="I367" s="691"/>
      <c r="J367" s="82"/>
      <c r="K367" s="82"/>
      <c r="L367" s="82"/>
      <c r="M367" s="911"/>
      <c r="N367" s="911"/>
      <c r="O367" s="911"/>
      <c r="P367" s="82"/>
      <c r="Q367" s="82"/>
      <c r="R367" s="82"/>
      <c r="S367" s="2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12" customHeight="1">
      <c r="A368" s="319" t="s">
        <v>409</v>
      </c>
      <c r="B368" s="319"/>
      <c r="C368" s="495"/>
      <c r="D368" s="693"/>
      <c r="E368" s="495"/>
      <c r="F368" s="495"/>
      <c r="G368" s="495"/>
      <c r="H368" s="495"/>
      <c r="I368" s="691"/>
      <c r="J368" s="692"/>
      <c r="K368" s="694"/>
      <c r="L368" s="694"/>
      <c r="M368" s="912"/>
      <c r="N368" s="912"/>
      <c r="O368" s="912"/>
      <c r="P368" s="692"/>
      <c r="Q368" s="692"/>
      <c r="R368" s="692"/>
      <c r="S368" s="27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12" customHeight="1">
      <c r="A369" s="319" t="s">
        <v>410</v>
      </c>
      <c r="B369" s="319"/>
      <c r="C369" s="495"/>
      <c r="D369" s="693"/>
      <c r="E369" s="495"/>
      <c r="F369" s="495"/>
      <c r="G369" s="495"/>
      <c r="H369" s="495"/>
      <c r="I369" s="695"/>
      <c r="J369" s="696"/>
      <c r="K369" s="908"/>
      <c r="L369" s="908"/>
      <c r="M369" s="908"/>
      <c r="N369" s="696"/>
      <c r="O369" s="696"/>
      <c r="P369" s="696"/>
      <c r="Q369" s="696"/>
      <c r="R369" s="696"/>
      <c r="S369" s="27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12" customHeight="1">
      <c r="A370" s="319" t="s">
        <v>31</v>
      </c>
      <c r="B370" s="319"/>
      <c r="C370" s="495"/>
      <c r="D370" s="693"/>
      <c r="E370" s="495"/>
      <c r="F370" s="495"/>
      <c r="G370" s="495"/>
      <c r="H370" s="495"/>
      <c r="I370" s="695"/>
      <c r="J370" s="696"/>
      <c r="K370" s="696"/>
      <c r="L370" s="697"/>
      <c r="M370" s="696"/>
      <c r="N370" s="696"/>
      <c r="O370" s="696"/>
      <c r="P370" s="696"/>
      <c r="Q370" s="696"/>
      <c r="R370" s="696"/>
      <c r="S370" s="27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12" customHeight="1">
      <c r="A371" s="319" t="s">
        <v>412</v>
      </c>
      <c r="B371" s="319"/>
      <c r="C371" s="495"/>
      <c r="D371" s="693"/>
      <c r="E371" s="495"/>
      <c r="F371" s="495"/>
      <c r="G371" s="495"/>
      <c r="H371" s="495"/>
      <c r="I371" s="695"/>
      <c r="J371" s="696"/>
      <c r="K371" s="696"/>
      <c r="L371" s="696"/>
      <c r="M371" s="698"/>
      <c r="N371" s="696"/>
      <c r="O371" s="696"/>
      <c r="P371" s="696"/>
      <c r="Q371" s="696"/>
      <c r="R371" s="696"/>
      <c r="S371" s="27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12" customHeight="1">
      <c r="A372" s="319" t="s">
        <v>413</v>
      </c>
      <c r="B372" s="319"/>
      <c r="C372" s="495"/>
      <c r="D372" s="693"/>
      <c r="E372" s="495"/>
      <c r="F372" s="495"/>
      <c r="G372" s="495"/>
      <c r="H372" s="495"/>
      <c r="I372" s="695"/>
      <c r="J372" s="696"/>
      <c r="K372" s="696"/>
      <c r="L372" s="696"/>
      <c r="M372" s="696"/>
      <c r="N372" s="696"/>
      <c r="O372" s="696"/>
      <c r="P372" s="696"/>
      <c r="Q372" s="696"/>
      <c r="R372" s="696"/>
      <c r="S372" s="27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12" customHeight="1">
      <c r="A373" s="319" t="s">
        <v>414</v>
      </c>
      <c r="B373" s="319"/>
      <c r="C373" s="495"/>
      <c r="D373" s="693"/>
      <c r="E373" s="495"/>
      <c r="F373" s="495"/>
      <c r="G373" s="495"/>
      <c r="H373" s="495"/>
      <c r="I373" s="695"/>
      <c r="J373" s="696"/>
      <c r="K373" s="696"/>
      <c r="L373" s="696"/>
      <c r="M373" s="696"/>
      <c r="N373" s="696"/>
      <c r="O373" s="696"/>
      <c r="P373" s="696"/>
      <c r="Q373" s="696"/>
      <c r="R373" s="696"/>
      <c r="S373" s="27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12" customHeight="1">
      <c r="A374" s="319" t="s">
        <v>415</v>
      </c>
      <c r="B374" s="319"/>
      <c r="C374" s="495"/>
      <c r="D374" s="693"/>
      <c r="E374" s="495"/>
      <c r="F374" s="495"/>
      <c r="G374" s="495"/>
      <c r="H374" s="495"/>
      <c r="I374" s="695"/>
      <c r="J374" s="696"/>
      <c r="K374" s="696"/>
      <c r="L374" s="696"/>
      <c r="M374" s="696"/>
      <c r="N374" s="696"/>
      <c r="O374" s="696"/>
      <c r="P374" s="696"/>
      <c r="Q374" s="696"/>
      <c r="R374" s="696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12" customHeight="1">
      <c r="A375" s="699" t="s">
        <v>416</v>
      </c>
      <c r="B375" s="699"/>
      <c r="C375" s="700"/>
      <c r="D375" s="701"/>
      <c r="E375" s="700"/>
      <c r="F375" s="700"/>
      <c r="G375" s="700"/>
      <c r="H375" s="700"/>
      <c r="I375" s="695"/>
      <c r="J375" s="696"/>
      <c r="K375" s="696"/>
      <c r="L375" s="696"/>
      <c r="M375" s="696"/>
      <c r="N375" s="696"/>
      <c r="O375" s="696"/>
      <c r="P375" s="696"/>
      <c r="Q375" s="696"/>
      <c r="R375" s="696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12" customHeight="1">
      <c r="A376" s="699" t="s">
        <v>417</v>
      </c>
      <c r="B376" s="699"/>
      <c r="C376" s="700"/>
      <c r="D376" s="701"/>
      <c r="E376" s="700"/>
      <c r="F376" s="700"/>
      <c r="G376" s="700"/>
      <c r="H376" s="700"/>
      <c r="I376" s="695"/>
      <c r="J376" s="696"/>
      <c r="K376" s="696"/>
      <c r="L376" s="696"/>
      <c r="M376" s="696"/>
      <c r="N376" s="696"/>
      <c r="O376" s="696"/>
      <c r="P376" s="696"/>
      <c r="Q376" s="696"/>
      <c r="R376" s="69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12" customHeight="1">
      <c r="A377" s="699" t="s">
        <v>381</v>
      </c>
      <c r="B377" s="699"/>
      <c r="C377" s="700"/>
      <c r="D377" s="701"/>
      <c r="E377" s="699"/>
      <c r="F377" s="699"/>
      <c r="G377" s="699"/>
      <c r="H377" s="702"/>
      <c r="I377" s="126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12" customHeight="1">
      <c r="A378" s="699" t="s">
        <v>382</v>
      </c>
      <c r="B378" s="699"/>
      <c r="D378" s="126"/>
      <c r="I378" s="126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13.5" customHeight="1">
      <c r="A379" s="699" t="s">
        <v>383</v>
      </c>
      <c r="B379" s="699"/>
      <c r="D379" s="126"/>
      <c r="I379" s="126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12.75">
      <c r="A380" s="699" t="s">
        <v>384</v>
      </c>
      <c r="B380" s="699"/>
      <c r="C380" s="699"/>
      <c r="D380" s="703"/>
      <c r="I380" s="126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12.75">
      <c r="A381" s="699" t="s">
        <v>385</v>
      </c>
      <c r="B381" s="699"/>
      <c r="C381" s="699"/>
      <c r="D381" s="703"/>
      <c r="I381" s="126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12.75">
      <c r="A382" s="699" t="s">
        <v>386</v>
      </c>
      <c r="B382" s="699"/>
      <c r="C382" s="699"/>
      <c r="D382" s="703"/>
      <c r="I382" s="126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2.75">
      <c r="A383" s="699" t="s">
        <v>387</v>
      </c>
      <c r="B383" s="699"/>
      <c r="D383" s="126"/>
      <c r="I383" s="126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4:122" ht="12.75">
      <c r="D384" s="126"/>
      <c r="I384" s="126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</sheetData>
  <sheetProtection selectLockedCells="1" selectUnlockedCells="1"/>
  <mergeCells count="825">
    <mergeCell ref="K369:M369"/>
    <mergeCell ref="O365:R365"/>
    <mergeCell ref="M366:O366"/>
    <mergeCell ref="M367:O367"/>
    <mergeCell ref="M368:O368"/>
    <mergeCell ref="A364:K364"/>
    <mergeCell ref="O362:O363"/>
    <mergeCell ref="P362:P363"/>
    <mergeCell ref="R362:R363"/>
    <mergeCell ref="J362:J363"/>
    <mergeCell ref="K362:K363"/>
    <mergeCell ref="M362:M363"/>
    <mergeCell ref="N362:N363"/>
    <mergeCell ref="F362:F363"/>
    <mergeCell ref="G362:G363"/>
    <mergeCell ref="H362:H363"/>
    <mergeCell ref="I362:I363"/>
    <mergeCell ref="A362:A363"/>
    <mergeCell ref="B362:B363"/>
    <mergeCell ref="D362:D363"/>
    <mergeCell ref="E362:E363"/>
    <mergeCell ref="O358:O359"/>
    <mergeCell ref="P358:P359"/>
    <mergeCell ref="Q358:Q359"/>
    <mergeCell ref="R358:R359"/>
    <mergeCell ref="K358:K359"/>
    <mergeCell ref="L358:L359"/>
    <mergeCell ref="M358:M359"/>
    <mergeCell ref="N358:N359"/>
    <mergeCell ref="A350:I350"/>
    <mergeCell ref="C354:R354"/>
    <mergeCell ref="C356:R356"/>
    <mergeCell ref="A358:A359"/>
    <mergeCell ref="B358:B359"/>
    <mergeCell ref="C358:C359"/>
    <mergeCell ref="D358:D359"/>
    <mergeCell ref="E358:H358"/>
    <mergeCell ref="I358:I359"/>
    <mergeCell ref="J358:J359"/>
    <mergeCell ref="Q324:Q325"/>
    <mergeCell ref="R324:R325"/>
    <mergeCell ref="A335:K335"/>
    <mergeCell ref="A349:E349"/>
    <mergeCell ref="A324:A325"/>
    <mergeCell ref="B324:B325"/>
    <mergeCell ref="D324:D325"/>
    <mergeCell ref="I324:I325"/>
    <mergeCell ref="J324:J325"/>
    <mergeCell ref="K324:K325"/>
    <mergeCell ref="M324:M325"/>
    <mergeCell ref="N324:N325"/>
    <mergeCell ref="O324:O325"/>
    <mergeCell ref="Q321:Q323"/>
    <mergeCell ref="R321:R323"/>
    <mergeCell ref="K321:K323"/>
    <mergeCell ref="M321:M323"/>
    <mergeCell ref="N321:N323"/>
    <mergeCell ref="O321:O323"/>
    <mergeCell ref="A321:A323"/>
    <mergeCell ref="B321:B323"/>
    <mergeCell ref="D321:D323"/>
    <mergeCell ref="E321:E323"/>
    <mergeCell ref="F321:F323"/>
    <mergeCell ref="G321:G323"/>
    <mergeCell ref="H321:H323"/>
    <mergeCell ref="I321:I323"/>
    <mergeCell ref="J321:J323"/>
    <mergeCell ref="Q318:Q319"/>
    <mergeCell ref="R318:R319"/>
    <mergeCell ref="M318:M319"/>
    <mergeCell ref="N318:N319"/>
    <mergeCell ref="O318:O319"/>
    <mergeCell ref="P318:P319"/>
    <mergeCell ref="C315:R315"/>
    <mergeCell ref="A318:A319"/>
    <mergeCell ref="B318:B319"/>
    <mergeCell ref="C318:C319"/>
    <mergeCell ref="D318:D319"/>
    <mergeCell ref="E318:H318"/>
    <mergeCell ref="I318:I319"/>
    <mergeCell ref="J318:J319"/>
    <mergeCell ref="K318:K319"/>
    <mergeCell ref="L318:L319"/>
    <mergeCell ref="O278:O279"/>
    <mergeCell ref="R278:R279"/>
    <mergeCell ref="A296:K296"/>
    <mergeCell ref="C313:R313"/>
    <mergeCell ref="O274:O277"/>
    <mergeCell ref="R274:R277"/>
    <mergeCell ref="A278:A279"/>
    <mergeCell ref="B278:B279"/>
    <mergeCell ref="D278:D279"/>
    <mergeCell ref="I278:I279"/>
    <mergeCell ref="J278:J279"/>
    <mergeCell ref="K278:K279"/>
    <mergeCell ref="M278:M279"/>
    <mergeCell ref="N278:N279"/>
    <mergeCell ref="A274:A277"/>
    <mergeCell ref="B274:B277"/>
    <mergeCell ref="D274:D277"/>
    <mergeCell ref="I274:I277"/>
    <mergeCell ref="J274:J277"/>
    <mergeCell ref="K274:K277"/>
    <mergeCell ref="M274:M277"/>
    <mergeCell ref="N274:N277"/>
    <mergeCell ref="O272:O273"/>
    <mergeCell ref="R272:R273"/>
    <mergeCell ref="A272:A273"/>
    <mergeCell ref="B272:B273"/>
    <mergeCell ref="D272:D273"/>
    <mergeCell ref="I272:I273"/>
    <mergeCell ref="J272:J273"/>
    <mergeCell ref="K272:K273"/>
    <mergeCell ref="M272:M273"/>
    <mergeCell ref="N272:N273"/>
    <mergeCell ref="O270:O271"/>
    <mergeCell ref="R270:R271"/>
    <mergeCell ref="J270:J271"/>
    <mergeCell ref="K270:K271"/>
    <mergeCell ref="M270:M271"/>
    <mergeCell ref="N270:N271"/>
    <mergeCell ref="A270:A271"/>
    <mergeCell ref="B270:B271"/>
    <mergeCell ref="D270:D271"/>
    <mergeCell ref="I270:I271"/>
    <mergeCell ref="Q268:Q269"/>
    <mergeCell ref="R268:R269"/>
    <mergeCell ref="M268:M269"/>
    <mergeCell ref="N268:N269"/>
    <mergeCell ref="O268:O269"/>
    <mergeCell ref="P268:P269"/>
    <mergeCell ref="C266:R266"/>
    <mergeCell ref="A268:A269"/>
    <mergeCell ref="B268:B269"/>
    <mergeCell ref="C268:C269"/>
    <mergeCell ref="D268:D269"/>
    <mergeCell ref="E268:H268"/>
    <mergeCell ref="I268:I269"/>
    <mergeCell ref="J268:J269"/>
    <mergeCell ref="K268:K269"/>
    <mergeCell ref="L268:L269"/>
    <mergeCell ref="M253:P254"/>
    <mergeCell ref="A261:H261"/>
    <mergeCell ref="A262:I262"/>
    <mergeCell ref="C264:R264"/>
    <mergeCell ref="O248:R248"/>
    <mergeCell ref="O249:R249"/>
    <mergeCell ref="J250:R250"/>
    <mergeCell ref="L251:O251"/>
    <mergeCell ref="A247:K247"/>
    <mergeCell ref="Q239:Q240"/>
    <mergeCell ref="R239:R240"/>
    <mergeCell ref="M239:M240"/>
    <mergeCell ref="N239:N240"/>
    <mergeCell ref="O239:O240"/>
    <mergeCell ref="P239:P240"/>
    <mergeCell ref="A237:R237"/>
    <mergeCell ref="A239:A240"/>
    <mergeCell ref="B239:B240"/>
    <mergeCell ref="C239:C240"/>
    <mergeCell ref="D239:D240"/>
    <mergeCell ref="E239:H239"/>
    <mergeCell ref="I239:I240"/>
    <mergeCell ref="J239:J240"/>
    <mergeCell ref="K239:K240"/>
    <mergeCell ref="L239:L240"/>
    <mergeCell ref="A230:H230"/>
    <mergeCell ref="A232:R232"/>
    <mergeCell ref="A233:R233"/>
    <mergeCell ref="A235:R235"/>
    <mergeCell ref="O216:O217"/>
    <mergeCell ref="A218:K218"/>
    <mergeCell ref="O219:R219"/>
    <mergeCell ref="J220:R220"/>
    <mergeCell ref="J216:J217"/>
    <mergeCell ref="K216:K217"/>
    <mergeCell ref="M216:M217"/>
    <mergeCell ref="N216:N217"/>
    <mergeCell ref="P214:P215"/>
    <mergeCell ref="Q214:Q215"/>
    <mergeCell ref="R214:R215"/>
    <mergeCell ref="A216:A217"/>
    <mergeCell ref="B216:B217"/>
    <mergeCell ref="D216:D217"/>
    <mergeCell ref="E216:E217"/>
    <mergeCell ref="F216:F217"/>
    <mergeCell ref="G216:G217"/>
    <mergeCell ref="I216:I217"/>
    <mergeCell ref="L214:L215"/>
    <mergeCell ref="M214:M215"/>
    <mergeCell ref="N214:N215"/>
    <mergeCell ref="O214:O215"/>
    <mergeCell ref="C210:R210"/>
    <mergeCell ref="C212:R212"/>
    <mergeCell ref="A214:A215"/>
    <mergeCell ref="B214:B215"/>
    <mergeCell ref="C214:C215"/>
    <mergeCell ref="D214:D215"/>
    <mergeCell ref="E214:H214"/>
    <mergeCell ref="I214:I215"/>
    <mergeCell ref="J214:J215"/>
    <mergeCell ref="K214:K215"/>
    <mergeCell ref="O186:R186"/>
    <mergeCell ref="O187:R187"/>
    <mergeCell ref="J188:R188"/>
    <mergeCell ref="A208:R208"/>
    <mergeCell ref="O174:O175"/>
    <mergeCell ref="P174:P175"/>
    <mergeCell ref="R174:R175"/>
    <mergeCell ref="A184:K184"/>
    <mergeCell ref="M184:R184"/>
    <mergeCell ref="J174:J175"/>
    <mergeCell ref="K174:K175"/>
    <mergeCell ref="M174:M175"/>
    <mergeCell ref="N174:N175"/>
    <mergeCell ref="F174:F175"/>
    <mergeCell ref="G174:G175"/>
    <mergeCell ref="H174:H175"/>
    <mergeCell ref="I174:I175"/>
    <mergeCell ref="A174:A175"/>
    <mergeCell ref="B174:B175"/>
    <mergeCell ref="D174:D175"/>
    <mergeCell ref="E174:E175"/>
    <mergeCell ref="M172:M173"/>
    <mergeCell ref="N172:N173"/>
    <mergeCell ref="O172:O173"/>
    <mergeCell ref="P172:P173"/>
    <mergeCell ref="A172:A173"/>
    <mergeCell ref="B172:B173"/>
    <mergeCell ref="D172:D173"/>
    <mergeCell ref="G172:G173"/>
    <mergeCell ref="H172:H173"/>
    <mergeCell ref="I172:I173"/>
    <mergeCell ref="J172:J173"/>
    <mergeCell ref="K172:K173"/>
    <mergeCell ref="P164:P171"/>
    <mergeCell ref="H164:H171"/>
    <mergeCell ref="I164:I171"/>
    <mergeCell ref="J164:J171"/>
    <mergeCell ref="K164:K171"/>
    <mergeCell ref="P162:P163"/>
    <mergeCell ref="Q162:Q163"/>
    <mergeCell ref="R162:R163"/>
    <mergeCell ref="A164:A171"/>
    <mergeCell ref="B164:B171"/>
    <mergeCell ref="C164:C165"/>
    <mergeCell ref="D164:D171"/>
    <mergeCell ref="E164:E171"/>
    <mergeCell ref="F164:F171"/>
    <mergeCell ref="G164:G171"/>
    <mergeCell ref="L162:L163"/>
    <mergeCell ref="M162:M163"/>
    <mergeCell ref="N162:N163"/>
    <mergeCell ref="O162:O163"/>
    <mergeCell ref="C158:R158"/>
    <mergeCell ref="C160:R160"/>
    <mergeCell ref="A162:A163"/>
    <mergeCell ref="B162:B163"/>
    <mergeCell ref="C162:C163"/>
    <mergeCell ref="D162:D163"/>
    <mergeCell ref="E162:H162"/>
    <mergeCell ref="I162:I163"/>
    <mergeCell ref="J162:J163"/>
    <mergeCell ref="K162:K163"/>
    <mergeCell ref="E152:F152"/>
    <mergeCell ref="A154:C154"/>
    <mergeCell ref="E155:J155"/>
    <mergeCell ref="A157:C157"/>
    <mergeCell ref="O148:R148"/>
    <mergeCell ref="A151:C151"/>
    <mergeCell ref="E151:F151"/>
    <mergeCell ref="N151:R151"/>
    <mergeCell ref="P144:P145"/>
    <mergeCell ref="Q144:Q145"/>
    <mergeCell ref="A146:K146"/>
    <mergeCell ref="K144:K145"/>
    <mergeCell ref="M144:M145"/>
    <mergeCell ref="N144:N145"/>
    <mergeCell ref="O144:O145"/>
    <mergeCell ref="A144:A145"/>
    <mergeCell ref="D144:D145"/>
    <mergeCell ref="Q142:Q143"/>
    <mergeCell ref="P140:P141"/>
    <mergeCell ref="Q140:Q141"/>
    <mergeCell ref="I144:I145"/>
    <mergeCell ref="J144:J145"/>
    <mergeCell ref="O142:O143"/>
    <mergeCell ref="P142:P143"/>
    <mergeCell ref="K142:K143"/>
    <mergeCell ref="M142:M143"/>
    <mergeCell ref="N142:N143"/>
    <mergeCell ref="O140:O141"/>
    <mergeCell ref="A142:A143"/>
    <mergeCell ref="D142:D143"/>
    <mergeCell ref="I142:I143"/>
    <mergeCell ref="J142:J143"/>
    <mergeCell ref="O138:O139"/>
    <mergeCell ref="P138:P139"/>
    <mergeCell ref="Q138:Q139"/>
    <mergeCell ref="A140:A141"/>
    <mergeCell ref="D140:D141"/>
    <mergeCell ref="I140:I141"/>
    <mergeCell ref="J140:J141"/>
    <mergeCell ref="K140:K141"/>
    <mergeCell ref="M140:M141"/>
    <mergeCell ref="N140:N141"/>
    <mergeCell ref="O135:O137"/>
    <mergeCell ref="P135:P137"/>
    <mergeCell ref="Q135:Q137"/>
    <mergeCell ref="A138:A139"/>
    <mergeCell ref="D138:D139"/>
    <mergeCell ref="I138:I139"/>
    <mergeCell ref="J138:J139"/>
    <mergeCell ref="K138:K139"/>
    <mergeCell ref="M138:M139"/>
    <mergeCell ref="N138:N139"/>
    <mergeCell ref="O132:O134"/>
    <mergeCell ref="P132:P134"/>
    <mergeCell ref="Q132:Q133"/>
    <mergeCell ref="A135:A137"/>
    <mergeCell ref="D135:D137"/>
    <mergeCell ref="I135:I137"/>
    <mergeCell ref="J135:J137"/>
    <mergeCell ref="K135:K137"/>
    <mergeCell ref="M135:M137"/>
    <mergeCell ref="N135:N137"/>
    <mergeCell ref="J132:J134"/>
    <mergeCell ref="K132:K134"/>
    <mergeCell ref="M132:M134"/>
    <mergeCell ref="N132:N134"/>
    <mergeCell ref="A132:A134"/>
    <mergeCell ref="B132:B134"/>
    <mergeCell ref="D132:D134"/>
    <mergeCell ref="I132:I134"/>
    <mergeCell ref="O129:O131"/>
    <mergeCell ref="P129:P131"/>
    <mergeCell ref="Q129:Q130"/>
    <mergeCell ref="Q127:Q128"/>
    <mergeCell ref="R127:R128"/>
    <mergeCell ref="A129:A131"/>
    <mergeCell ref="B129:B131"/>
    <mergeCell ref="D129:D131"/>
    <mergeCell ref="I129:I131"/>
    <mergeCell ref="J129:J131"/>
    <mergeCell ref="K129:K131"/>
    <mergeCell ref="M129:M131"/>
    <mergeCell ref="N129:N131"/>
    <mergeCell ref="M127:M128"/>
    <mergeCell ref="N127:N128"/>
    <mergeCell ref="O127:O128"/>
    <mergeCell ref="P127:P128"/>
    <mergeCell ref="C125:R125"/>
    <mergeCell ref="A127:A128"/>
    <mergeCell ref="B127:B128"/>
    <mergeCell ref="C127:C128"/>
    <mergeCell ref="D127:D128"/>
    <mergeCell ref="E127:H127"/>
    <mergeCell ref="I127:I128"/>
    <mergeCell ref="J127:J128"/>
    <mergeCell ref="K127:K128"/>
    <mergeCell ref="L127:L128"/>
    <mergeCell ref="A113:F113"/>
    <mergeCell ref="A115:D115"/>
    <mergeCell ref="A116:I116"/>
    <mergeCell ref="C123:R123"/>
    <mergeCell ref="A108:D108"/>
    <mergeCell ref="A109:D109"/>
    <mergeCell ref="A110:E110"/>
    <mergeCell ref="A112:G112"/>
    <mergeCell ref="A91:A92"/>
    <mergeCell ref="B91:B92"/>
    <mergeCell ref="A96:K96"/>
    <mergeCell ref="A100:D100"/>
    <mergeCell ref="D85:D86"/>
    <mergeCell ref="A88:A89"/>
    <mergeCell ref="A76:A77"/>
    <mergeCell ref="A80:A81"/>
    <mergeCell ref="A85:A86"/>
    <mergeCell ref="B85:B86"/>
    <mergeCell ref="A72:A73"/>
    <mergeCell ref="O68:O69"/>
    <mergeCell ref="P68:P69"/>
    <mergeCell ref="Q68:Q69"/>
    <mergeCell ref="R68:R69"/>
    <mergeCell ref="K68:K69"/>
    <mergeCell ref="L68:L69"/>
    <mergeCell ref="M68:M69"/>
    <mergeCell ref="N68:N69"/>
    <mergeCell ref="A62:R62"/>
    <mergeCell ref="D64:R64"/>
    <mergeCell ref="D66:R66"/>
    <mergeCell ref="A68:A69"/>
    <mergeCell ref="B68:B69"/>
    <mergeCell ref="C68:C69"/>
    <mergeCell ref="D68:D69"/>
    <mergeCell ref="E68:H68"/>
    <mergeCell ref="I68:I69"/>
    <mergeCell ref="J68:J69"/>
    <mergeCell ref="A16:A18"/>
    <mergeCell ref="B16:B18"/>
    <mergeCell ref="B19:B21"/>
    <mergeCell ref="B22:B23"/>
    <mergeCell ref="D27:D29"/>
    <mergeCell ref="D30:D31"/>
    <mergeCell ref="D32:D33"/>
    <mergeCell ref="B30:B31"/>
    <mergeCell ref="B32:B33"/>
    <mergeCell ref="A27:A29"/>
    <mergeCell ref="B27:B29"/>
    <mergeCell ref="B8:B9"/>
    <mergeCell ref="D8:D9"/>
    <mergeCell ref="D10:D11"/>
    <mergeCell ref="D12:D13"/>
    <mergeCell ref="B10:B11"/>
    <mergeCell ref="B12:B13"/>
    <mergeCell ref="D19:D21"/>
    <mergeCell ref="D16:D18"/>
    <mergeCell ref="A19:A21"/>
    <mergeCell ref="I19:I21"/>
    <mergeCell ref="A22:A23"/>
    <mergeCell ref="D22:D23"/>
    <mergeCell ref="G22:G23"/>
    <mergeCell ref="M22:M23"/>
    <mergeCell ref="N22:N23"/>
    <mergeCell ref="O22:O23"/>
    <mergeCell ref="K22:K23"/>
    <mergeCell ref="I22:I23"/>
    <mergeCell ref="J19:J21"/>
    <mergeCell ref="M19:M21"/>
    <mergeCell ref="N19:N21"/>
    <mergeCell ref="K19:K21"/>
    <mergeCell ref="O38:O39"/>
    <mergeCell ref="Q38:Q39"/>
    <mergeCell ref="R38:R39"/>
    <mergeCell ref="O45:O46"/>
    <mergeCell ref="P45:P46"/>
    <mergeCell ref="E34:E35"/>
    <mergeCell ref="F38:F39"/>
    <mergeCell ref="G38:G39"/>
    <mergeCell ref="H38:H39"/>
    <mergeCell ref="I38:I39"/>
    <mergeCell ref="J38:J39"/>
    <mergeCell ref="K38:K39"/>
    <mergeCell ref="M38:M39"/>
    <mergeCell ref="A45:A46"/>
    <mergeCell ref="B45:B46"/>
    <mergeCell ref="D45:D46"/>
    <mergeCell ref="N45:N46"/>
    <mergeCell ref="I45:I46"/>
    <mergeCell ref="J45:J46"/>
    <mergeCell ref="K45:K46"/>
    <mergeCell ref="M45:M46"/>
    <mergeCell ref="G32:G33"/>
    <mergeCell ref="H32:H33"/>
    <mergeCell ref="K32:K33"/>
    <mergeCell ref="Q34:Q35"/>
    <mergeCell ref="O32:O33"/>
    <mergeCell ref="I34:I35"/>
    <mergeCell ref="Q32:Q33"/>
    <mergeCell ref="M34:M35"/>
    <mergeCell ref="K34:K35"/>
    <mergeCell ref="N38:N39"/>
    <mergeCell ref="P40:P41"/>
    <mergeCell ref="O36:O37"/>
    <mergeCell ref="Q40:Q41"/>
    <mergeCell ref="Q36:Q37"/>
    <mergeCell ref="O40:O41"/>
    <mergeCell ref="R34:R35"/>
    <mergeCell ref="R36:R37"/>
    <mergeCell ref="R32:R33"/>
    <mergeCell ref="R40:R41"/>
    <mergeCell ref="N42:N44"/>
    <mergeCell ref="O42:O44"/>
    <mergeCell ref="R42:R44"/>
    <mergeCell ref="K42:K44"/>
    <mergeCell ref="M42:M44"/>
    <mergeCell ref="J30:J31"/>
    <mergeCell ref="Q42:Q43"/>
    <mergeCell ref="F30:F31"/>
    <mergeCell ref="G30:G31"/>
    <mergeCell ref="H30:H31"/>
    <mergeCell ref="I30:I31"/>
    <mergeCell ref="D40:D41"/>
    <mergeCell ref="D36:D37"/>
    <mergeCell ref="A40:A41"/>
    <mergeCell ref="A30:A31"/>
    <mergeCell ref="C30:C31"/>
    <mergeCell ref="C40:C41"/>
    <mergeCell ref="B40:B41"/>
    <mergeCell ref="A34:A35"/>
    <mergeCell ref="B36:B37"/>
    <mergeCell ref="B34:B35"/>
    <mergeCell ref="E30:E31"/>
    <mergeCell ref="A38:A39"/>
    <mergeCell ref="C38:C39"/>
    <mergeCell ref="E38:E39"/>
    <mergeCell ref="A36:A37"/>
    <mergeCell ref="A32:A33"/>
    <mergeCell ref="B38:B39"/>
    <mergeCell ref="D38:D39"/>
    <mergeCell ref="D34:D35"/>
    <mergeCell ref="L40:L41"/>
    <mergeCell ref="E36:E37"/>
    <mergeCell ref="F36:F37"/>
    <mergeCell ref="G36:G37"/>
    <mergeCell ref="H36:H37"/>
    <mergeCell ref="H40:H41"/>
    <mergeCell ref="G40:G41"/>
    <mergeCell ref="I40:I41"/>
    <mergeCell ref="J40:J41"/>
    <mergeCell ref="E32:E33"/>
    <mergeCell ref="F32:F33"/>
    <mergeCell ref="I32:I33"/>
    <mergeCell ref="J32:J33"/>
    <mergeCell ref="F40:F41"/>
    <mergeCell ref="E40:E41"/>
    <mergeCell ref="F34:F35"/>
    <mergeCell ref="G34:G35"/>
    <mergeCell ref="H34:H35"/>
    <mergeCell ref="I36:I37"/>
    <mergeCell ref="J36:J37"/>
    <mergeCell ref="J34:J35"/>
    <mergeCell ref="Q27:Q28"/>
    <mergeCell ref="O34:O35"/>
    <mergeCell ref="J27:J29"/>
    <mergeCell ref="I27:I29"/>
    <mergeCell ref="K40:K41"/>
    <mergeCell ref="E61:I61"/>
    <mergeCell ref="E59:I59"/>
    <mergeCell ref="E55:I55"/>
    <mergeCell ref="E56:I56"/>
    <mergeCell ref="J42:J44"/>
    <mergeCell ref="E57:I57"/>
    <mergeCell ref="A42:A44"/>
    <mergeCell ref="G42:G44"/>
    <mergeCell ref="D42:D44"/>
    <mergeCell ref="B42:B44"/>
    <mergeCell ref="A8:A9"/>
    <mergeCell ref="R8:R9"/>
    <mergeCell ref="N10:N11"/>
    <mergeCell ref="Q16:Q17"/>
    <mergeCell ref="R16:R18"/>
    <mergeCell ref="N12:N13"/>
    <mergeCell ref="N14:N15"/>
    <mergeCell ref="N16:N18"/>
    <mergeCell ref="O10:O11"/>
    <mergeCell ref="O12:O13"/>
    <mergeCell ref="J8:J9"/>
    <mergeCell ref="M10:M11"/>
    <mergeCell ref="A1:R1"/>
    <mergeCell ref="A2:R2"/>
    <mergeCell ref="Q8:Q9"/>
    <mergeCell ref="M8:M9"/>
    <mergeCell ref="N8:N9"/>
    <mergeCell ref="O8:O9"/>
    <mergeCell ref="P8:P9"/>
    <mergeCell ref="C4:R4"/>
    <mergeCell ref="M32:M33"/>
    <mergeCell ref="N32:N33"/>
    <mergeCell ref="C6:R6"/>
    <mergeCell ref="L8:L9"/>
    <mergeCell ref="I10:I11"/>
    <mergeCell ref="I8:I9"/>
    <mergeCell ref="K8:K9"/>
    <mergeCell ref="K10:K11"/>
    <mergeCell ref="C8:C9"/>
    <mergeCell ref="E8:H8"/>
    <mergeCell ref="O51:R51"/>
    <mergeCell ref="A50:K50"/>
    <mergeCell ref="N27:N29"/>
    <mergeCell ref="R27:R29"/>
    <mergeCell ref="I42:I44"/>
    <mergeCell ref="M27:M29"/>
    <mergeCell ref="J22:J23"/>
    <mergeCell ref="E58:J58"/>
    <mergeCell ref="K27:K29"/>
    <mergeCell ref="O27:O29"/>
    <mergeCell ref="A10:A11"/>
    <mergeCell ref="J14:J15"/>
    <mergeCell ref="J12:J13"/>
    <mergeCell ref="J10:J11"/>
    <mergeCell ref="A12:A13"/>
    <mergeCell ref="G12:G13"/>
    <mergeCell ref="I14:I15"/>
    <mergeCell ref="A14:A15"/>
    <mergeCell ref="G14:G15"/>
    <mergeCell ref="D14:D15"/>
    <mergeCell ref="M12:M13"/>
    <mergeCell ref="I12:I13"/>
    <mergeCell ref="B14:B15"/>
    <mergeCell ref="K12:K13"/>
    <mergeCell ref="K14:K15"/>
    <mergeCell ref="M14:M15"/>
    <mergeCell ref="J16:J18"/>
    <mergeCell ref="I16:I18"/>
    <mergeCell ref="K16:K18"/>
    <mergeCell ref="P30:P31"/>
    <mergeCell ref="P22:P23"/>
    <mergeCell ref="M16:M18"/>
    <mergeCell ref="K30:K31"/>
    <mergeCell ref="L30:L31"/>
    <mergeCell ref="O30:O31"/>
    <mergeCell ref="M30:M31"/>
    <mergeCell ref="N30:N31"/>
    <mergeCell ref="S30:S31"/>
    <mergeCell ref="T30:T31"/>
    <mergeCell ref="Q30:Q31"/>
    <mergeCell ref="R30:R31"/>
    <mergeCell ref="O14:O15"/>
    <mergeCell ref="O16:O18"/>
    <mergeCell ref="R19:R20"/>
    <mergeCell ref="Q19:Q20"/>
    <mergeCell ref="O19:O21"/>
    <mergeCell ref="Y30:Y31"/>
    <mergeCell ref="Z30:Z31"/>
    <mergeCell ref="AA30:AA31"/>
    <mergeCell ref="AB30:AB31"/>
    <mergeCell ref="U30:U31"/>
    <mergeCell ref="V30:V31"/>
    <mergeCell ref="W30:W31"/>
    <mergeCell ref="X30:X31"/>
    <mergeCell ref="AG30:AG31"/>
    <mergeCell ref="AH30:AH31"/>
    <mergeCell ref="AI30:AI31"/>
    <mergeCell ref="AJ30:AJ31"/>
    <mergeCell ref="AC30:AC31"/>
    <mergeCell ref="AD30:AD31"/>
    <mergeCell ref="AE30:AE31"/>
    <mergeCell ref="AF30:AF31"/>
    <mergeCell ref="AO30:AO31"/>
    <mergeCell ref="AP30:AP31"/>
    <mergeCell ref="AQ30:AQ31"/>
    <mergeCell ref="AR30:AR31"/>
    <mergeCell ref="AK30:AK31"/>
    <mergeCell ref="AL30:AL31"/>
    <mergeCell ref="AM30:AM31"/>
    <mergeCell ref="AN30:AN31"/>
    <mergeCell ref="AW30:AW31"/>
    <mergeCell ref="AX30:AX31"/>
    <mergeCell ref="AY30:AY31"/>
    <mergeCell ref="AZ30:AZ31"/>
    <mergeCell ref="AS30:AS31"/>
    <mergeCell ref="AT30:AT31"/>
    <mergeCell ref="AU30:AU31"/>
    <mergeCell ref="AV30:AV31"/>
    <mergeCell ref="BE30:BE31"/>
    <mergeCell ref="BF30:BF31"/>
    <mergeCell ref="BG30:BG31"/>
    <mergeCell ref="BH30:BH31"/>
    <mergeCell ref="BA30:BA31"/>
    <mergeCell ref="BB30:BB31"/>
    <mergeCell ref="BC30:BC31"/>
    <mergeCell ref="BD30:BD31"/>
    <mergeCell ref="BM30:BM31"/>
    <mergeCell ref="BN30:BN31"/>
    <mergeCell ref="BO30:BO31"/>
    <mergeCell ref="BP30:BP31"/>
    <mergeCell ref="BI30:BI31"/>
    <mergeCell ref="BJ30:BJ31"/>
    <mergeCell ref="BK30:BK31"/>
    <mergeCell ref="BL30:BL31"/>
    <mergeCell ref="BU30:BU31"/>
    <mergeCell ref="BV30:BV31"/>
    <mergeCell ref="BW30:BW31"/>
    <mergeCell ref="BX30:BX31"/>
    <mergeCell ref="BQ30:BQ31"/>
    <mergeCell ref="BR30:BR31"/>
    <mergeCell ref="BS30:BS31"/>
    <mergeCell ref="BT30:BT31"/>
    <mergeCell ref="CC30:CC31"/>
    <mergeCell ref="CD30:CD31"/>
    <mergeCell ref="CE30:CE31"/>
    <mergeCell ref="CF30:CF31"/>
    <mergeCell ref="BY30:BY31"/>
    <mergeCell ref="BZ30:BZ31"/>
    <mergeCell ref="CA30:CA31"/>
    <mergeCell ref="CB30:CB31"/>
    <mergeCell ref="CK30:CK31"/>
    <mergeCell ref="CL30:CL31"/>
    <mergeCell ref="CM30:CM31"/>
    <mergeCell ref="CN30:CN31"/>
    <mergeCell ref="CG30:CG31"/>
    <mergeCell ref="CH30:CH31"/>
    <mergeCell ref="CI30:CI31"/>
    <mergeCell ref="CJ30:CJ31"/>
    <mergeCell ref="CS30:CS31"/>
    <mergeCell ref="CT30:CT31"/>
    <mergeCell ref="CU30:CU31"/>
    <mergeCell ref="CV30:CV31"/>
    <mergeCell ref="CO30:CO31"/>
    <mergeCell ref="CP30:CP31"/>
    <mergeCell ref="CQ30:CQ31"/>
    <mergeCell ref="CR30:CR31"/>
    <mergeCell ref="DA30:DA31"/>
    <mergeCell ref="DB30:DB31"/>
    <mergeCell ref="DC30:DC31"/>
    <mergeCell ref="DD30:DD31"/>
    <mergeCell ref="CW30:CW31"/>
    <mergeCell ref="CX30:CX31"/>
    <mergeCell ref="CY30:CY31"/>
    <mergeCell ref="CZ30:CZ31"/>
    <mergeCell ref="DI30:DI31"/>
    <mergeCell ref="DJ30:DJ31"/>
    <mergeCell ref="DK30:DK31"/>
    <mergeCell ref="DL30:DL31"/>
    <mergeCell ref="DE30:DE31"/>
    <mergeCell ref="DF30:DF31"/>
    <mergeCell ref="DG30:DG31"/>
    <mergeCell ref="DH30:DH31"/>
    <mergeCell ref="DQ30:DQ31"/>
    <mergeCell ref="DR30:DR31"/>
    <mergeCell ref="DM30:DM31"/>
    <mergeCell ref="DN30:DN31"/>
    <mergeCell ref="DO30:DO31"/>
    <mergeCell ref="DP30:DP31"/>
    <mergeCell ref="S36:S37"/>
    <mergeCell ref="K36:K37"/>
    <mergeCell ref="M36:M37"/>
    <mergeCell ref="N36:N37"/>
    <mergeCell ref="X36:X37"/>
    <mergeCell ref="Y36:Y37"/>
    <mergeCell ref="Z36:Z37"/>
    <mergeCell ref="AA36:AA37"/>
    <mergeCell ref="T36:T37"/>
    <mergeCell ref="U36:U37"/>
    <mergeCell ref="V36:V37"/>
    <mergeCell ref="W36:W37"/>
    <mergeCell ref="AF36:AF37"/>
    <mergeCell ref="AG36:AG37"/>
    <mergeCell ref="AH36:AH37"/>
    <mergeCell ref="AI36:AI37"/>
    <mergeCell ref="AB36:AB37"/>
    <mergeCell ref="AC36:AC37"/>
    <mergeCell ref="AD36:AD37"/>
    <mergeCell ref="AE36:AE37"/>
    <mergeCell ref="AN36:AN37"/>
    <mergeCell ref="AO36:AO37"/>
    <mergeCell ref="AP36:AP37"/>
    <mergeCell ref="AQ36:AQ37"/>
    <mergeCell ref="AJ36:AJ37"/>
    <mergeCell ref="AK36:AK37"/>
    <mergeCell ref="AL36:AL37"/>
    <mergeCell ref="AM36:AM37"/>
    <mergeCell ref="AV36:AV37"/>
    <mergeCell ref="AW36:AW37"/>
    <mergeCell ref="AX36:AX37"/>
    <mergeCell ref="AY36:AY37"/>
    <mergeCell ref="AR36:AR37"/>
    <mergeCell ref="AS36:AS37"/>
    <mergeCell ref="AT36:AT37"/>
    <mergeCell ref="AU36:AU37"/>
    <mergeCell ref="BD36:BD37"/>
    <mergeCell ref="BE36:BE37"/>
    <mergeCell ref="BF36:BF37"/>
    <mergeCell ref="BG36:BG37"/>
    <mergeCell ref="AZ36:AZ37"/>
    <mergeCell ref="BA36:BA37"/>
    <mergeCell ref="BB36:BB37"/>
    <mergeCell ref="BC36:BC37"/>
    <mergeCell ref="BL36:BL37"/>
    <mergeCell ref="BM36:BM37"/>
    <mergeCell ref="BN36:BN37"/>
    <mergeCell ref="BO36:BO37"/>
    <mergeCell ref="BH36:BH37"/>
    <mergeCell ref="BI36:BI37"/>
    <mergeCell ref="BJ36:BJ37"/>
    <mergeCell ref="BK36:BK37"/>
    <mergeCell ref="CI36:CI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CF36:CF37"/>
    <mergeCell ref="CJ36:CJ37"/>
    <mergeCell ref="CK36:CK37"/>
    <mergeCell ref="CL36:CL37"/>
    <mergeCell ref="DB36:DB37"/>
    <mergeCell ref="CZ36:CZ37"/>
    <mergeCell ref="DA36:DA37"/>
    <mergeCell ref="CM36:CM37"/>
    <mergeCell ref="CR36:CR37"/>
    <mergeCell ref="CS36:CS37"/>
    <mergeCell ref="CT36:CT37"/>
    <mergeCell ref="CU36:CU37"/>
    <mergeCell ref="CN36:CN37"/>
    <mergeCell ref="CO36:CO37"/>
    <mergeCell ref="CP36:CP37"/>
    <mergeCell ref="CQ36:CQ37"/>
    <mergeCell ref="DE36:DE37"/>
    <mergeCell ref="DK36:DK37"/>
    <mergeCell ref="DL36:DL37"/>
    <mergeCell ref="DM36:DM37"/>
    <mergeCell ref="DF36:DF37"/>
    <mergeCell ref="DG36:DG37"/>
    <mergeCell ref="DH36:DH37"/>
    <mergeCell ref="DI36:DI37"/>
    <mergeCell ref="DJ36:DJ37"/>
    <mergeCell ref="DD36:DD37"/>
    <mergeCell ref="CV36:CV37"/>
    <mergeCell ref="CW36:CW37"/>
    <mergeCell ref="CX36:CX37"/>
    <mergeCell ref="DC36:DC37"/>
    <mergeCell ref="CY36:CY37"/>
    <mergeCell ref="DR36:DR37"/>
    <mergeCell ref="DN36:DN37"/>
    <mergeCell ref="DO36:DO37"/>
    <mergeCell ref="DP36:DP37"/>
    <mergeCell ref="DQ36:DQ37"/>
    <mergeCell ref="CG36:CG37"/>
    <mergeCell ref="BX36:BX37"/>
    <mergeCell ref="BY36:BY37"/>
    <mergeCell ref="BZ36:BZ37"/>
    <mergeCell ref="CA36:CA37"/>
    <mergeCell ref="CB36:CB37"/>
    <mergeCell ref="CC36:CC37"/>
    <mergeCell ref="CH36:CH37"/>
    <mergeCell ref="N34:N35"/>
    <mergeCell ref="N40:N41"/>
    <mergeCell ref="M40:M41"/>
    <mergeCell ref="CD36:CD37"/>
    <mergeCell ref="CE36:CE37"/>
  </mergeCells>
  <printOptions horizontalCentered="1"/>
  <pageMargins left="0" right="0" top="0.32" bottom="0" header="0.5118055555555555" footer="0.5118055555555555"/>
  <pageSetup horizontalDpi="600" verticalDpi="600" orientation="landscape" paperSize="8" scale="81" r:id="rId2"/>
  <headerFooter alignWithMargins="0">
    <oddFooter>&amp;R&amp;"Times New Roman,Normale"&amp;8&amp;P</oddFooter>
  </headerFooter>
  <rowBreaks count="3" manualBreakCount="3">
    <brk id="26" max="18" man="1"/>
    <brk id="41" max="16" man="1"/>
    <brk id="6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U190873</cp:lastModifiedBy>
  <cp:lastPrinted>2023-12-07T10:52:52Z</cp:lastPrinted>
  <dcterms:created xsi:type="dcterms:W3CDTF">2020-07-01T09:19:47Z</dcterms:created>
  <dcterms:modified xsi:type="dcterms:W3CDTF">2023-12-13T15:22:45Z</dcterms:modified>
  <cp:category/>
  <cp:version/>
  <cp:contentType/>
  <cp:contentStatus/>
</cp:coreProperties>
</file>